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<sst xmlns="http://schemas.openxmlformats.org/spreadsheetml/2006/main" count="49" uniqueCount="42">
  <si>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MC558A-2012s2</t>
  </si>
  <si>
    <t>Aproveit.</t>
  </si>
  <si>
    <t>Exame</t>
  </si>
  <si>
    <t>Final</t>
  </si>
  <si>
    <t>Núm.</t>
  </si>
  <si>
    <t>RA</t>
  </si>
  <si>
    <t>Nome</t>
  </si>
  <si>
    <t>Curso</t>
  </si>
  <si>
    <t>N</t>
  </si>
  <si>
    <t>M</t>
  </si>
  <si>
    <t>PA</t>
  </si>
  <si>
    <t>PP1</t>
  </si>
  <si>
    <t>PP2</t>
  </si>
  <si>
    <t>PP3</t>
  </si>
  <si>
    <t>PP4</t>
  </si>
  <si>
    <t>PP5</t>
  </si>
  <si>
    <t>PP</t>
  </si>
  <si>
    <t>PE1</t>
  </si>
  <si>
    <t>PE2</t>
  </si>
  <si>
    <t>PE3</t>
  </si>
  <si>
    <t>PE</t>
  </si>
  <si>
    <t>NA</t>
  </si>
  <si>
    <t>NE</t>
  </si>
  <si>
    <t>NF</t>
  </si>
  <si>
    <t>101977</t>
  </si>
  <si>
    <t xml:space="preserve">Davi Stuart Zilli </t>
  </si>
  <si>
    <t>G</t>
  </si>
  <si>
    <t>102113</t>
  </si>
  <si>
    <t xml:space="preserve">Eric Carvalho Oakley </t>
  </si>
  <si>
    <t>103147</t>
  </si>
  <si>
    <t xml:space="preserve">Lucas Gasparetto Farris </t>
  </si>
  <si>
    <t>103958</t>
  </si>
  <si>
    <t xml:space="preserve">Renato Tadeu Lochetti </t>
  </si>
  <si>
    <t>104941</t>
  </si>
  <si>
    <t xml:space="preserve">Flávia Pisani </t>
  </si>
  <si>
    <t>106991</t>
  </si>
  <si>
    <t xml:space="preserve">Waldir Rodrigues de Almeida </t>
  </si>
  <si>
    <t>108171</t>
  </si>
  <si>
    <t xml:space="preserve">Fabiani de Souza </t>
  </si>
  <si>
    <t>108227</t>
  </si>
  <si>
    <t xml:space="preserve">Maurício Bertanha </t>
  </si>
  <si>
    <t>Média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</si>
</sst>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Fill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11.421875" defaultRowHeight="12.75"/>
  <cols>
    <col min="1" max="1" width="5.57421875" style="0" customWidth="1"/>
    <col min="2" max="2" width="8.00390625" style="1" customWidth="1"/>
    <col min="3" max="3" width="26.57421875" style="0" customWidth="1"/>
    <col min="4" max="4" width="7.57421875" style="1" customWidth="1"/>
    <col min="5" max="5" width="3.8515625" style="1" customWidth="1"/>
    <col min="6" max="6" width="5.421875" style="1" customWidth="1"/>
    <col min="7" max="9" width="5.00390625" style="2" customWidth="1"/>
    <col min="10" max="10" width="5.00390625" style="1" customWidth="1"/>
    <col min="11" max="12" width="5.140625" style="1" customWidth="1"/>
    <col min="13" max="15" width="5.140625" style="2" customWidth="1"/>
    <col min="16" max="16" width="5.140625" style="1" customWidth="1"/>
    <col min="17" max="17" width="5.57421875" style="1" customWidth="1"/>
    <col min="18" max="18" width="10.00390625" style="2" customWidth="1"/>
    <col min="19" max="19" width="8.421875" style="1" customWidth="1"/>
    <col min="20" max="20" width="7.140625" style="2" customWidth="1"/>
    <col min="21" max="16384" width="11.57421875" style="0" customWidth="1"/>
  </cols>
  <sheetData>
    <row r="1" spans="1:20" ht="13.5">
      <c r="A1" s="3"/>
      <c r="B1" s="4"/>
      <c r="C1" s="5" t="s">
        <v>0</v>
      </c>
      <c r="D1" s="5"/>
      <c r="E1" s="5"/>
      <c r="F1" s="6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 t="s">
        <v>1</v>
      </c>
      <c r="S1" s="8" t="s">
        <v>2</v>
      </c>
      <c r="T1" s="8" t="s">
        <v>3</v>
      </c>
    </row>
    <row r="2" spans="1:20" ht="13.5">
      <c r="A2" s="5" t="s">
        <v>4</v>
      </c>
      <c r="B2" s="5" t="s">
        <v>5</v>
      </c>
      <c r="C2" s="9" t="s">
        <v>6</v>
      </c>
      <c r="D2" s="5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8" t="s">
        <v>19</v>
      </c>
      <c r="Q2" s="8" t="s">
        <v>20</v>
      </c>
      <c r="R2" s="8" t="s">
        <v>21</v>
      </c>
      <c r="S2" s="8" t="s">
        <v>22</v>
      </c>
      <c r="T2" s="8" t="s">
        <v>23</v>
      </c>
    </row>
    <row r="3" spans="1:7" ht="12">
      <c r="A3" s="3"/>
      <c r="B3" s="4"/>
      <c r="C3" s="3"/>
      <c r="D3" s="4"/>
      <c r="E3" s="4"/>
      <c r="F3" s="4"/>
      <c r="G3" s="10"/>
    </row>
    <row r="4" spans="1:20" s="14" customFormat="1" ht="13.5">
      <c r="A4" s="11">
        <f>A3+1</f>
        <v>1</v>
      </c>
      <c r="B4" s="12" t="s">
        <v>24</v>
      </c>
      <c r="C4" s="11" t="s">
        <v>25</v>
      </c>
      <c r="D4" s="12">
        <v>42</v>
      </c>
      <c r="E4" s="12" t="s">
        <v>26</v>
      </c>
      <c r="F4" s="12">
        <f>S4</f>
        <v>0</v>
      </c>
      <c r="G4" s="13">
        <v>7.777777777777779</v>
      </c>
      <c r="H4" s="13">
        <v>8.35</v>
      </c>
      <c r="I4" s="13">
        <v>5.25</v>
      </c>
      <c r="J4" s="13">
        <v>2.85</v>
      </c>
      <c r="K4" s="13">
        <v>9.66</v>
      </c>
      <c r="L4" s="13">
        <v>2</v>
      </c>
      <c r="M4" s="13">
        <f>(1*H4+2*I4+2*J4+3*K4+3*L4)/11</f>
        <v>5.411818181818182</v>
      </c>
      <c r="N4" s="13">
        <v>6</v>
      </c>
      <c r="O4" s="13">
        <v>7.5</v>
      </c>
      <c r="P4" s="13">
        <v>4</v>
      </c>
      <c r="Q4" s="12">
        <f>(1*N4+2*O4+2*P4)/5</f>
        <v>5.8</v>
      </c>
      <c r="R4" s="13">
        <f>(6*Q4+3*M4+1*G4)/10</f>
        <v>5.881323232323232</v>
      </c>
      <c r="S4" s="12"/>
      <c r="T4" s="13">
        <f>IF(AND(2.5&lt;=R4,R4&lt;5),(R4+S4)/2,R4)</f>
        <v>5.881323232323232</v>
      </c>
    </row>
    <row r="5" spans="1:20" ht="13.5">
      <c r="A5">
        <f>A4+1</f>
        <v>2</v>
      </c>
      <c r="B5" s="1" t="s">
        <v>27</v>
      </c>
      <c r="C5" t="s">
        <v>28</v>
      </c>
      <c r="D5" s="1">
        <v>42</v>
      </c>
      <c r="E5" s="1" t="s">
        <v>26</v>
      </c>
      <c r="F5" s="1">
        <f>S5</f>
        <v>0</v>
      </c>
      <c r="G5" s="2">
        <v>8.11111111111111</v>
      </c>
      <c r="H5" s="2">
        <v>5.24</v>
      </c>
      <c r="I5" s="2">
        <v>4.9</v>
      </c>
      <c r="J5" s="2">
        <v>6.6</v>
      </c>
      <c r="K5" s="2">
        <v>9.8</v>
      </c>
      <c r="L5" s="2">
        <v>3</v>
      </c>
      <c r="M5" s="2">
        <f>(1*H5+2*I5+2*J5+3*K5+3*L5)/11</f>
        <v>6.058181818181819</v>
      </c>
      <c r="N5" s="2">
        <v>7.8</v>
      </c>
      <c r="O5" s="2">
        <v>9.5</v>
      </c>
      <c r="P5" s="2">
        <v>8.5</v>
      </c>
      <c r="Q5" s="1">
        <f>(1*N5+2*O5+2*P5)/5</f>
        <v>8.76</v>
      </c>
      <c r="R5" s="2">
        <f>(6*Q5+3*M5+1*G5)/10</f>
        <v>7.884565656565657</v>
      </c>
      <c r="T5" s="2">
        <f>IF(AND(2.5&lt;=R5,R5&lt;5),(R5+S5)/2,R5)</f>
        <v>7.884565656565657</v>
      </c>
    </row>
    <row r="6" spans="1:20" ht="13.5">
      <c r="A6" s="15">
        <f>A5+1</f>
        <v>3</v>
      </c>
      <c r="B6" s="12" t="s">
        <v>29</v>
      </c>
      <c r="C6" s="15" t="s">
        <v>30</v>
      </c>
      <c r="D6" s="12">
        <v>42</v>
      </c>
      <c r="E6" s="12" t="s">
        <v>26</v>
      </c>
      <c r="F6" s="12">
        <f>S6</f>
        <v>0</v>
      </c>
      <c r="G6" s="13">
        <v>8.88888888888889</v>
      </c>
      <c r="H6" s="13">
        <v>7.82</v>
      </c>
      <c r="I6" s="13">
        <v>8.6</v>
      </c>
      <c r="J6" s="13">
        <v>9.12</v>
      </c>
      <c r="K6" s="13">
        <v>9.75</v>
      </c>
      <c r="L6" s="13">
        <v>5</v>
      </c>
      <c r="M6" s="13">
        <f>(1*H6+2*I6+2*J6+3*K6+3*L6)/11</f>
        <v>7.955454545454544</v>
      </c>
      <c r="N6" s="13">
        <v>7.2</v>
      </c>
      <c r="O6" s="13">
        <v>10</v>
      </c>
      <c r="P6" s="13">
        <v>6.5</v>
      </c>
      <c r="Q6" s="12">
        <f>(1*N6+2*O6+2*P6)/5</f>
        <v>8.040000000000001</v>
      </c>
      <c r="R6" s="13">
        <f>(6*Q6+3*M6+1*G6)/10</f>
        <v>8.099525252525252</v>
      </c>
      <c r="S6" s="12"/>
      <c r="T6" s="13">
        <f>IF(AND(2.5&lt;=R6,R6&lt;5),(R6+S6)/2,R6)</f>
        <v>8.099525252525252</v>
      </c>
    </row>
    <row r="7" spans="1:20" ht="13.5">
      <c r="A7">
        <f>A6+1</f>
        <v>4</v>
      </c>
      <c r="B7" s="1" t="s">
        <v>31</v>
      </c>
      <c r="C7" t="s">
        <v>32</v>
      </c>
      <c r="D7" s="1">
        <v>42</v>
      </c>
      <c r="E7" s="1" t="s">
        <v>26</v>
      </c>
      <c r="F7" s="1">
        <f>S7</f>
        <v>0</v>
      </c>
      <c r="G7" s="2">
        <v>8.787878787878789</v>
      </c>
      <c r="H7" s="2">
        <v>8.15</v>
      </c>
      <c r="I7" s="2">
        <v>8.56</v>
      </c>
      <c r="J7" s="2">
        <v>9.95</v>
      </c>
      <c r="K7" s="2">
        <v>8.97</v>
      </c>
      <c r="L7" s="2">
        <v>3.75</v>
      </c>
      <c r="M7" s="2">
        <f>(1*H7+2*I7+2*J7+3*K7+3*L7)/11</f>
        <v>7.575454545454547</v>
      </c>
      <c r="N7" s="2">
        <v>8.6</v>
      </c>
      <c r="O7" s="2">
        <v>9.5</v>
      </c>
      <c r="P7" s="2">
        <v>6.5</v>
      </c>
      <c r="Q7" s="1">
        <f>(1*N7+2*O7+2*P7)/5</f>
        <v>8.120000000000001</v>
      </c>
      <c r="R7" s="2">
        <f>(6*Q7+3*M7+1*G7)/10</f>
        <v>8.023424242424245</v>
      </c>
      <c r="T7" s="2">
        <f>IF(AND(2.5&lt;=R7,R7&lt;5),(R7+S7)/2,R7)</f>
        <v>8.023424242424245</v>
      </c>
    </row>
    <row r="8" spans="1:20" ht="13.5">
      <c r="A8" s="15">
        <f>A7+1</f>
        <v>5</v>
      </c>
      <c r="B8" s="12" t="s">
        <v>33</v>
      </c>
      <c r="C8" s="15" t="s">
        <v>34</v>
      </c>
      <c r="D8" s="12">
        <v>42</v>
      </c>
      <c r="E8" s="12" t="s">
        <v>26</v>
      </c>
      <c r="F8" s="12">
        <f>S8</f>
        <v>0</v>
      </c>
      <c r="G8" s="16">
        <v>10</v>
      </c>
      <c r="H8" s="16">
        <v>9.7</v>
      </c>
      <c r="I8" s="13">
        <v>9.25</v>
      </c>
      <c r="J8" s="13">
        <v>9.68</v>
      </c>
      <c r="K8" s="13">
        <v>10</v>
      </c>
      <c r="L8" s="13">
        <v>9.75</v>
      </c>
      <c r="M8" s="16">
        <f>(1*H8+2*I8+2*J8+3*K8+3*L8)/11</f>
        <v>9.71</v>
      </c>
      <c r="N8" s="16">
        <v>7.6</v>
      </c>
      <c r="O8" s="16">
        <v>8.5</v>
      </c>
      <c r="P8" s="13">
        <v>9.5</v>
      </c>
      <c r="Q8" s="12">
        <f>(1*N8+2*O8+2*P8)/5</f>
        <v>8.72</v>
      </c>
      <c r="R8" s="16">
        <f>(6*Q8+3*M8+1*G8)/10</f>
        <v>9.145000000000001</v>
      </c>
      <c r="S8" s="12"/>
      <c r="T8" s="16">
        <f>IF(AND(2.5&lt;=R8,R8&lt;5),(R8+S8)/2,R8)</f>
        <v>9.145000000000001</v>
      </c>
    </row>
    <row r="9" spans="1:20" ht="13.5">
      <c r="A9">
        <f>A8+1</f>
        <v>6</v>
      </c>
      <c r="B9" s="17" t="s">
        <v>35</v>
      </c>
      <c r="C9" s="3" t="s">
        <v>36</v>
      </c>
      <c r="D9" s="17">
        <v>42</v>
      </c>
      <c r="E9" s="17" t="s">
        <v>26</v>
      </c>
      <c r="F9" s="17">
        <f>S9</f>
        <v>0</v>
      </c>
      <c r="G9" s="18">
        <v>9.658119658119658</v>
      </c>
      <c r="H9" s="18">
        <v>6.85</v>
      </c>
      <c r="I9" s="18">
        <v>8.63</v>
      </c>
      <c r="J9" s="18">
        <v>9.7</v>
      </c>
      <c r="K9" s="18">
        <v>9.95</v>
      </c>
      <c r="L9" s="18">
        <v>9.5</v>
      </c>
      <c r="M9" s="18">
        <f>(1*H9+2*I9+2*J9+3*K9+3*L9)/11</f>
        <v>9.26</v>
      </c>
      <c r="N9" s="18">
        <v>8.4</v>
      </c>
      <c r="O9" s="18">
        <v>10</v>
      </c>
      <c r="P9" s="18">
        <v>9</v>
      </c>
      <c r="Q9" s="17">
        <f>(1*N9+2*O9+2*P9)/5</f>
        <v>9.28</v>
      </c>
      <c r="R9" s="18">
        <f>(6*Q9+3*M9+1*G9)/10</f>
        <v>9.311811965811966</v>
      </c>
      <c r="S9" s="17"/>
      <c r="T9" s="18">
        <f>IF(AND(2.5&lt;=R9,R9&lt;5),(R9+S9)/2,R9)</f>
        <v>9.311811965811966</v>
      </c>
    </row>
    <row r="10" spans="1:20" s="14" customFormat="1" ht="13.5">
      <c r="A10" s="15">
        <f>A9+1</f>
        <v>7</v>
      </c>
      <c r="B10" s="12" t="s">
        <v>37</v>
      </c>
      <c r="C10" s="11" t="s">
        <v>38</v>
      </c>
      <c r="D10" s="12">
        <v>42</v>
      </c>
      <c r="E10" s="12" t="s">
        <v>26</v>
      </c>
      <c r="F10" s="12">
        <f>S10</f>
        <v>0</v>
      </c>
      <c r="G10" s="13">
        <v>4.197530864197531</v>
      </c>
      <c r="H10" s="13">
        <v>6.65</v>
      </c>
      <c r="I10" s="13">
        <v>5.93</v>
      </c>
      <c r="J10" s="13">
        <v>3</v>
      </c>
      <c r="K10" s="13">
        <v>9.65</v>
      </c>
      <c r="L10" s="13">
        <v>4.25</v>
      </c>
      <c r="M10" s="13">
        <f>(1*H10+2*I10+2*J10+3*K10+3*L10)/11</f>
        <v>6.0190909090909095</v>
      </c>
      <c r="N10" s="13">
        <v>8.2</v>
      </c>
      <c r="O10" s="13">
        <v>9</v>
      </c>
      <c r="P10" s="13">
        <v>7.5</v>
      </c>
      <c r="Q10" s="12">
        <f>(1*N10+2*O10+2*P10)/5</f>
        <v>8.24</v>
      </c>
      <c r="R10" s="13">
        <f>(6*Q10+3*M10+1*G10)/10</f>
        <v>7.169480359147026</v>
      </c>
      <c r="S10" s="12"/>
      <c r="T10" s="13">
        <f>IF(AND(2.5&lt;=R10,R10&lt;5),(R10+S10)/2,R10)</f>
        <v>7.169480359147026</v>
      </c>
    </row>
    <row r="11" spans="1:20" ht="13.5">
      <c r="A11">
        <f>A10+1</f>
        <v>8</v>
      </c>
      <c r="B11" s="17" t="s">
        <v>39</v>
      </c>
      <c r="C11" s="3" t="s">
        <v>40</v>
      </c>
      <c r="D11" s="17">
        <v>42</v>
      </c>
      <c r="E11" s="17" t="s">
        <v>26</v>
      </c>
      <c r="F11" s="17">
        <f>S11</f>
        <v>0</v>
      </c>
      <c r="G11" s="18">
        <v>9.25925925925926</v>
      </c>
      <c r="H11" s="18">
        <v>7.37</v>
      </c>
      <c r="I11" s="18">
        <v>2</v>
      </c>
      <c r="J11" s="18">
        <v>4</v>
      </c>
      <c r="K11" s="18">
        <v>9.72</v>
      </c>
      <c r="L11" s="18">
        <v>4.25</v>
      </c>
      <c r="M11" s="18">
        <f>(1*H11+2*I11+2*J11+3*K11+3*L11)/11</f>
        <v>5.570909090909091</v>
      </c>
      <c r="N11" s="18">
        <v>6.6</v>
      </c>
      <c r="O11" s="18">
        <v>8</v>
      </c>
      <c r="P11" s="18">
        <v>4.5</v>
      </c>
      <c r="Q11" s="17">
        <f>(1*N11+2*O11+2*P11)/5</f>
        <v>6.32</v>
      </c>
      <c r="R11" s="18">
        <f>(6*Q11+3*M11+1*G11)/10</f>
        <v>6.389198653198654</v>
      </c>
      <c r="S11" s="17"/>
      <c r="T11" s="18">
        <f>IF(AND(2.5&lt;=R11,R11&lt;5),(R11+S11)/2,R11)</f>
        <v>6.389198653198654</v>
      </c>
    </row>
    <row r="12" ht="13.5"/>
    <row r="13" spans="3:20" ht="13.5">
      <c r="C13" t="s">
        <v>41</v>
      </c>
      <c r="G13" s="2">
        <f>AVERAGE(G3:G12)</f>
        <v>8.335070793404128</v>
      </c>
      <c r="H13" s="2">
        <f>AVERAGE(H3:H12)</f>
        <v>7.516249999999999</v>
      </c>
      <c r="I13" s="2">
        <f>AVERAGE(I3:I12)</f>
        <v>6.640000000000001</v>
      </c>
      <c r="J13" s="2">
        <f>AVERAGE(J3:J12)</f>
        <v>6.8625</v>
      </c>
      <c r="K13" s="2">
        <f>AVERAGE(K3:K12)</f>
        <v>9.6875</v>
      </c>
      <c r="L13" s="2">
        <f>AVERAGE(L3:L12)</f>
        <v>5.1875</v>
      </c>
      <c r="M13" s="2">
        <f>AVERAGE(M3:M12)</f>
        <v>7.1951136363636365</v>
      </c>
      <c r="N13" s="2">
        <f>AVERAGE(N3:N12)</f>
        <v>7.55</v>
      </c>
      <c r="O13" s="2">
        <f>AVERAGE(O3:O12)</f>
        <v>9</v>
      </c>
      <c r="Q13" s="2">
        <f>AVERAGE(Q3:Q12)</f>
        <v>7.91</v>
      </c>
      <c r="R13" s="2">
        <f>AVERAGE(R3:R12)</f>
        <v>7.738041170249503</v>
      </c>
      <c r="T13" s="2">
        <f>AVERAGE(T3:T12)</f>
        <v>7.738041170249503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Meidanis</dc:creator>
  <cp:keywords/>
  <dc:description/>
  <cp:lastModifiedBy>Joao Meidanis</cp:lastModifiedBy>
  <dcterms:created xsi:type="dcterms:W3CDTF">2012-08-02T11:35:03Z</dcterms:created>
  <dcterms:modified xsi:type="dcterms:W3CDTF">2012-12-10T21:05:36Z</dcterms:modified>
  <cp:category/>
  <cp:version/>
  <cp:contentType/>
  <cp:contentStatus/>
  <cp:revision>26</cp:revision>
</cp:coreProperties>
</file>