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ario" sheetId="1" r:id="rId1"/>
  </sheets>
  <definedNames/>
  <calcPr fullCalcOnLoad="1"/>
</workbook>
</file>

<file path=xl/sharedStrings.xml><?xml version="1.0" encoding="utf-8"?>
<sst xmlns="http://schemas.openxmlformats.org/spreadsheetml/2006/main" count="1091" uniqueCount="61">
  <si>
    <t>março</t>
  </si>
  <si>
    <t>abril</t>
  </si>
  <si>
    <t>maio</t>
  </si>
  <si>
    <t>junho</t>
  </si>
  <si>
    <t>julho</t>
  </si>
  <si>
    <t>RA</t>
  </si>
  <si>
    <t>Nome</t>
  </si>
  <si>
    <t>Grupo</t>
  </si>
  <si>
    <t>Curso</t>
  </si>
  <si>
    <t>Nível</t>
  </si>
  <si>
    <t>Modalidade</t>
  </si>
  <si>
    <t>Participação</t>
  </si>
  <si>
    <t>Penalidade</t>
  </si>
  <si>
    <t xml:space="preserve">Mirela Dal Col Silva                    </t>
  </si>
  <si>
    <t>a</t>
  </si>
  <si>
    <t>s</t>
  </si>
  <si>
    <t>p</t>
  </si>
  <si>
    <t>i</t>
  </si>
  <si>
    <t>e</t>
  </si>
  <si>
    <t>n</t>
  </si>
  <si>
    <t>f</t>
  </si>
  <si>
    <t>g</t>
  </si>
  <si>
    <t>X</t>
  </si>
  <si>
    <t>x</t>
  </si>
  <si>
    <t>P</t>
  </si>
  <si>
    <t>Douglas José Soares Rodrigues</t>
  </si>
  <si>
    <t xml:space="preserve">Douglas José Soares Rodrigues           </t>
  </si>
  <si>
    <t xml:space="preserve">Fernando Ferrari de Goes                </t>
  </si>
  <si>
    <t>-</t>
  </si>
  <si>
    <t xml:space="preserve">Tony Minoru Tamura Lopes                </t>
  </si>
  <si>
    <t>M</t>
  </si>
  <si>
    <t xml:space="preserve">Tiago Rinck Caveden                     </t>
  </si>
  <si>
    <t xml:space="preserve">Anderson Rodrigues Martins              </t>
  </si>
  <si>
    <t>AA</t>
  </si>
  <si>
    <t xml:space="preserve">Pedro Cipriano Feijão                   </t>
  </si>
  <si>
    <t>D</t>
  </si>
  <si>
    <t xml:space="preserve">Marcus Vinicius Benedito                </t>
  </si>
  <si>
    <t xml:space="preserve">Gesivaldo Santos                        </t>
  </si>
  <si>
    <t>AB</t>
  </si>
  <si>
    <t xml:space="preserve">Rodrigo Augusto Orth Ritter             </t>
  </si>
  <si>
    <t xml:space="preserve">Renato Cristiano Torres                 </t>
  </si>
  <si>
    <t>Fábio Augusto Menocci Cappabianco</t>
  </si>
  <si>
    <t xml:space="preserve">Fábio Augusto Menocci Cappabianco       </t>
  </si>
  <si>
    <t xml:space="preserve">Rafael Tinti Andrade                    </t>
  </si>
  <si>
    <t>G</t>
  </si>
  <si>
    <t xml:space="preserve">Alexandre Costa Monteiro                </t>
  </si>
  <si>
    <t xml:space="preserve">Bruno Luís Gonçalves Dilly              </t>
  </si>
  <si>
    <t xml:space="preserve">Ezio Francisco Fagan Júnior             </t>
  </si>
  <si>
    <t xml:space="preserve">  </t>
  </si>
  <si>
    <t xml:space="preserve">Mathias Gallé               </t>
  </si>
  <si>
    <t>apresentação, ataques</t>
  </si>
  <si>
    <t>sumário</t>
  </si>
  <si>
    <t>prova individual</t>
  </si>
  <si>
    <t>prova em grupo</t>
  </si>
  <si>
    <t>feriado</t>
  </si>
  <si>
    <t>exame</t>
  </si>
  <si>
    <t>presente, participou</t>
  </si>
  <si>
    <t>não veio / não leu</t>
  </si>
  <si>
    <t>exercícios</t>
  </si>
  <si>
    <t>1-9, X</t>
  </si>
  <si>
    <t>nota de 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</si>
</sst>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Bitstream Vera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31"/>
  <sheetViews>
    <sheetView tabSelected="1" workbookViewId="0" topLeftCell="AX1">
      <selection activeCell="BM10" sqref="BM10"/>
    </sheetView>
  </sheetViews>
  <sheetFormatPr defaultColWidth="10.28125" defaultRowHeight="12.75"/>
  <cols>
    <col min="1" max="1" width="7.57421875" style="1" customWidth="1"/>
    <col min="2" max="2" width="31.140625" style="1" customWidth="1"/>
    <col min="3" max="3" width="5.421875" style="2" customWidth="1"/>
    <col min="4" max="59" width="2.7109375" style="2" customWidth="1"/>
    <col min="60" max="60" width="9.421875" style="3" customWidth="1"/>
    <col min="61" max="61" width="3.421875" style="1" customWidth="1"/>
    <col min="62" max="62" width="2.7109375" style="1" customWidth="1"/>
    <col min="63" max="63" width="3.7109375" style="1" customWidth="1"/>
    <col min="64" max="64" width="10.28125" style="4" customWidth="1"/>
    <col min="65" max="65" width="10.28125" style="2" customWidth="1"/>
    <col min="66" max="16384" width="10.28125" style="1" customWidth="1"/>
  </cols>
  <sheetData>
    <row r="1" spans="4:55" ht="12">
      <c r="D1" s="2" t="s">
        <v>0</v>
      </c>
      <c r="P1" s="2" t="s">
        <v>1</v>
      </c>
      <c r="AB1" s="2" t="s">
        <v>2</v>
      </c>
      <c r="AP1" s="2" t="s">
        <v>3</v>
      </c>
      <c r="AQ1" s="2" t="s">
        <v>3</v>
      </c>
      <c r="BC1" s="2" t="s">
        <v>4</v>
      </c>
    </row>
    <row r="2" spans="1:65" ht="12">
      <c r="A2" s="1" t="s">
        <v>5</v>
      </c>
      <c r="B2" s="1" t="s">
        <v>6</v>
      </c>
      <c r="C2" s="2" t="s">
        <v>7</v>
      </c>
      <c r="D2" s="2">
        <v>6</v>
      </c>
      <c r="E2" s="2">
        <f>D2+2</f>
        <v>8</v>
      </c>
      <c r="F2" s="2">
        <f>E2+2</f>
        <v>10</v>
      </c>
      <c r="G2" s="2">
        <f>F2+3</f>
        <v>13</v>
      </c>
      <c r="H2" s="2">
        <f>G2+2</f>
        <v>15</v>
      </c>
      <c r="I2" s="2">
        <f>H2+2</f>
        <v>17</v>
      </c>
      <c r="J2" s="2">
        <f>I2+3</f>
        <v>20</v>
      </c>
      <c r="K2" s="2">
        <f>J2+2</f>
        <v>22</v>
      </c>
      <c r="L2" s="2">
        <f>K2+2</f>
        <v>24</v>
      </c>
      <c r="M2" s="2">
        <f>L2+3</f>
        <v>27</v>
      </c>
      <c r="N2" s="2">
        <f>M2+2</f>
        <v>29</v>
      </c>
      <c r="O2" s="2">
        <f>N2+2</f>
        <v>31</v>
      </c>
      <c r="P2" s="2">
        <f>O2+3-31</f>
        <v>3</v>
      </c>
      <c r="Q2" s="2">
        <f>P2+2</f>
        <v>5</v>
      </c>
      <c r="R2" s="2">
        <f>Q2+2</f>
        <v>7</v>
      </c>
      <c r="S2" s="2">
        <f>R2+3</f>
        <v>10</v>
      </c>
      <c r="T2" s="2">
        <f>S2+2</f>
        <v>12</v>
      </c>
      <c r="U2" s="2">
        <f>T2+2</f>
        <v>14</v>
      </c>
      <c r="V2" s="2">
        <f>U2+3</f>
        <v>17</v>
      </c>
      <c r="W2" s="2">
        <f>V2+2</f>
        <v>19</v>
      </c>
      <c r="X2" s="2">
        <f>W2+2</f>
        <v>21</v>
      </c>
      <c r="Y2" s="2">
        <f>X2+3</f>
        <v>24</v>
      </c>
      <c r="Z2" s="2">
        <f>Y2+2</f>
        <v>26</v>
      </c>
      <c r="AA2" s="2">
        <f>Z2+2</f>
        <v>28</v>
      </c>
      <c r="AB2" s="2">
        <f>AA2+3-30</f>
        <v>1</v>
      </c>
      <c r="AC2" s="2">
        <f>AB2+2</f>
        <v>3</v>
      </c>
      <c r="AD2" s="2">
        <f>AC2+2</f>
        <v>5</v>
      </c>
      <c r="AE2" s="2">
        <f>AD2+3</f>
        <v>8</v>
      </c>
      <c r="AF2" s="2">
        <f>AE2+2</f>
        <v>10</v>
      </c>
      <c r="AG2" s="2">
        <f>AF2+2</f>
        <v>12</v>
      </c>
      <c r="AH2" s="2">
        <f>AG2+3</f>
        <v>15</v>
      </c>
      <c r="AI2" s="2">
        <f>AH2+2</f>
        <v>17</v>
      </c>
      <c r="AJ2" s="2">
        <f>AI2+2</f>
        <v>19</v>
      </c>
      <c r="AK2" s="2">
        <f>AJ2+3</f>
        <v>22</v>
      </c>
      <c r="AL2" s="2">
        <f>AK2+2</f>
        <v>24</v>
      </c>
      <c r="AM2" s="2">
        <f>AL2+2</f>
        <v>26</v>
      </c>
      <c r="AN2" s="2">
        <f>AM2+3</f>
        <v>29</v>
      </c>
      <c r="AO2" s="2">
        <f>AN2+2</f>
        <v>31</v>
      </c>
      <c r="AP2" s="2">
        <f>AO2+2-31</f>
        <v>2</v>
      </c>
      <c r="AQ2" s="2">
        <f>AP2+3</f>
        <v>5</v>
      </c>
      <c r="AR2" s="2">
        <f>AQ2+2</f>
        <v>7</v>
      </c>
      <c r="AS2" s="2">
        <f>AR2+2</f>
        <v>9</v>
      </c>
      <c r="AT2" s="2">
        <f>AS2+3</f>
        <v>12</v>
      </c>
      <c r="AU2" s="2">
        <f>AT2+2</f>
        <v>14</v>
      </c>
      <c r="AV2" s="2">
        <f>AU2+2</f>
        <v>16</v>
      </c>
      <c r="AW2" s="2">
        <f>AV2+3</f>
        <v>19</v>
      </c>
      <c r="AX2" s="2">
        <f>AW2+2</f>
        <v>21</v>
      </c>
      <c r="AY2" s="2">
        <f>AX2+2</f>
        <v>23</v>
      </c>
      <c r="AZ2" s="2">
        <f>AY2+3</f>
        <v>26</v>
      </c>
      <c r="BA2" s="2">
        <f>AZ2+2</f>
        <v>28</v>
      </c>
      <c r="BB2" s="2">
        <f>BA2+2</f>
        <v>30</v>
      </c>
      <c r="BC2" s="2">
        <f>BB2+3-30</f>
        <v>3</v>
      </c>
      <c r="BD2" s="2">
        <f>BC2+2</f>
        <v>5</v>
      </c>
      <c r="BE2" s="2">
        <f>BD2+2</f>
        <v>7</v>
      </c>
      <c r="BF2" s="2">
        <f>BE2+3</f>
        <v>10</v>
      </c>
      <c r="BG2" s="2">
        <f>BF2+2</f>
        <v>12</v>
      </c>
      <c r="BH2" s="2" t="s">
        <v>6</v>
      </c>
      <c r="BI2" s="1" t="s">
        <v>8</v>
      </c>
      <c r="BJ2" s="1" t="s">
        <v>9</v>
      </c>
      <c r="BK2" s="1" t="s">
        <v>10</v>
      </c>
      <c r="BL2" s="4" t="s">
        <v>11</v>
      </c>
      <c r="BM2" s="2" t="s">
        <v>12</v>
      </c>
    </row>
    <row r="3" spans="1:65" ht="12">
      <c r="A3" s="1">
        <v>9469</v>
      </c>
      <c r="B3" s="1" t="s">
        <v>13</v>
      </c>
      <c r="C3" s="2">
        <v>2</v>
      </c>
      <c r="D3" s="2" t="s">
        <v>14</v>
      </c>
      <c r="E3" s="2" t="s">
        <v>15</v>
      </c>
      <c r="F3" s="2" t="s">
        <v>16</v>
      </c>
      <c r="G3" s="2" t="s">
        <v>16</v>
      </c>
      <c r="H3" s="2" t="s">
        <v>16</v>
      </c>
      <c r="I3" s="2" t="s">
        <v>16</v>
      </c>
      <c r="J3" s="2" t="s">
        <v>16</v>
      </c>
      <c r="K3" s="2" t="s">
        <v>16</v>
      </c>
      <c r="L3" s="2" t="s">
        <v>16</v>
      </c>
      <c r="M3" s="2" t="s">
        <v>16</v>
      </c>
      <c r="N3" s="2" t="s">
        <v>16</v>
      </c>
      <c r="O3" s="2" t="s">
        <v>16</v>
      </c>
      <c r="P3" s="2" t="s">
        <v>16</v>
      </c>
      <c r="Q3" s="2" t="s">
        <v>17</v>
      </c>
      <c r="R3" s="2" t="s">
        <v>16</v>
      </c>
      <c r="S3" s="2" t="s">
        <v>16</v>
      </c>
      <c r="T3" s="2" t="s">
        <v>16</v>
      </c>
      <c r="U3" s="2" t="s">
        <v>16</v>
      </c>
      <c r="V3" s="2" t="s">
        <v>18</v>
      </c>
      <c r="W3" s="2" t="s">
        <v>16</v>
      </c>
      <c r="X3" s="2">
        <v>9</v>
      </c>
      <c r="Y3" s="2" t="s">
        <v>16</v>
      </c>
      <c r="Z3" s="2" t="s">
        <v>19</v>
      </c>
      <c r="AA3" s="2" t="s">
        <v>19</v>
      </c>
      <c r="AB3" s="2" t="s">
        <v>20</v>
      </c>
      <c r="AC3" s="2" t="s">
        <v>19</v>
      </c>
      <c r="AD3" s="2" t="s">
        <v>16</v>
      </c>
      <c r="AE3" s="2" t="s">
        <v>21</v>
      </c>
      <c r="AF3" s="2" t="s">
        <v>16</v>
      </c>
      <c r="AG3" s="2" t="s">
        <v>16</v>
      </c>
      <c r="AH3" s="2" t="s">
        <v>14</v>
      </c>
      <c r="AI3" s="2" t="s">
        <v>16</v>
      </c>
      <c r="AJ3" s="2" t="s">
        <v>16</v>
      </c>
      <c r="AK3" s="2" t="s">
        <v>19</v>
      </c>
      <c r="AL3" s="2" t="s">
        <v>18</v>
      </c>
      <c r="AM3" s="2" t="s">
        <v>22</v>
      </c>
      <c r="AN3" s="2" t="s">
        <v>16</v>
      </c>
      <c r="AO3" s="2" t="s">
        <v>16</v>
      </c>
      <c r="AP3" s="2" t="s">
        <v>16</v>
      </c>
      <c r="AQ3" s="2" t="s">
        <v>17</v>
      </c>
      <c r="AR3" s="2" t="s">
        <v>19</v>
      </c>
      <c r="AS3" s="2" t="s">
        <v>19</v>
      </c>
      <c r="AT3" s="2" t="s">
        <v>16</v>
      </c>
      <c r="AU3" s="2" t="s">
        <v>19</v>
      </c>
      <c r="AV3" s="2" t="s">
        <v>16</v>
      </c>
      <c r="AW3" s="2" t="s">
        <v>16</v>
      </c>
      <c r="AX3" s="2" t="s">
        <v>18</v>
      </c>
      <c r="AY3" s="2" t="s">
        <v>22</v>
      </c>
      <c r="AZ3" s="2" t="s">
        <v>19</v>
      </c>
      <c r="BA3" s="2" t="s">
        <v>19</v>
      </c>
      <c r="BB3" s="2" t="s">
        <v>19</v>
      </c>
      <c r="BC3" s="2" t="s">
        <v>21</v>
      </c>
      <c r="BG3" s="2" t="s">
        <v>23</v>
      </c>
      <c r="BH3" s="3" t="s">
        <v>13</v>
      </c>
      <c r="BI3" s="1">
        <v>99</v>
      </c>
      <c r="BJ3" s="1" t="s">
        <v>24</v>
      </c>
      <c r="BL3" s="4">
        <f>10*COUNTIF(D3:BG3,"p")/(COUNTIF(D3:BG3,"p")+COUNTIF(D3:BG3,"n"))</f>
        <v>7.368421052631579</v>
      </c>
      <c r="BM3" s="2">
        <f>0.1*(COUNTIF(F3,"n")+COUNTIF(I3,"n")+COUNTIF(L3,"n")+COUNTIF(O3,"n")+COUNTIF(R3,"n")+COUNTIF(U3,"n")+COUNTIF(X3,"n")+COUNTIF(AA3,"n")+COUNTIF(AD3,"n")+COUNTIF(AG3,"n")+COUNTIF(AJ3,"n")+COUNTIF(AM3,"n")+COUNTIF(AP3,"n")+COUNTIF(AS3,"n")+COUNTIF(AV3,"n")+COUNTIF(AY3,"n")+COUNTIF(BB3,"n"))</f>
        <v>0.30000000000000004</v>
      </c>
    </row>
    <row r="4" spans="1:65" ht="12">
      <c r="A4" s="1">
        <v>11104</v>
      </c>
      <c r="B4" s="1" t="s">
        <v>25</v>
      </c>
      <c r="C4" s="2">
        <v>2</v>
      </c>
      <c r="D4" s="2" t="s">
        <v>14</v>
      </c>
      <c r="E4" s="2" t="s">
        <v>15</v>
      </c>
      <c r="F4" s="2" t="s">
        <v>16</v>
      </c>
      <c r="G4" s="2" t="s">
        <v>16</v>
      </c>
      <c r="H4" s="2" t="s">
        <v>18</v>
      </c>
      <c r="I4" s="2">
        <v>9</v>
      </c>
      <c r="J4" s="2" t="s">
        <v>16</v>
      </c>
      <c r="K4" s="2" t="s">
        <v>16</v>
      </c>
      <c r="L4" s="2" t="s">
        <v>16</v>
      </c>
      <c r="M4" s="2" t="s">
        <v>16</v>
      </c>
      <c r="N4" s="2" t="s">
        <v>16</v>
      </c>
      <c r="O4" s="2" t="s">
        <v>16</v>
      </c>
      <c r="P4" s="2" t="s">
        <v>16</v>
      </c>
      <c r="Q4" s="2" t="s">
        <v>17</v>
      </c>
      <c r="R4" s="2" t="s">
        <v>16</v>
      </c>
      <c r="S4" s="2" t="s">
        <v>19</v>
      </c>
      <c r="T4" s="2" t="s">
        <v>16</v>
      </c>
      <c r="U4" s="2" t="s">
        <v>16</v>
      </c>
      <c r="V4" s="2" t="s">
        <v>16</v>
      </c>
      <c r="W4" s="2" t="s">
        <v>18</v>
      </c>
      <c r="X4" s="2" t="s">
        <v>22</v>
      </c>
      <c r="Y4" s="2" t="s">
        <v>16</v>
      </c>
      <c r="Z4" s="2" t="s">
        <v>16</v>
      </c>
      <c r="AA4" s="2" t="s">
        <v>16</v>
      </c>
      <c r="AB4" s="2" t="s">
        <v>20</v>
      </c>
      <c r="AC4" s="2" t="s">
        <v>16</v>
      </c>
      <c r="AD4" s="2" t="s">
        <v>16</v>
      </c>
      <c r="AE4" s="2" t="s">
        <v>21</v>
      </c>
      <c r="AF4" s="2" t="s">
        <v>16</v>
      </c>
      <c r="AG4" s="2" t="s">
        <v>16</v>
      </c>
      <c r="AH4" s="2" t="s">
        <v>14</v>
      </c>
      <c r="AI4" s="2" t="s">
        <v>19</v>
      </c>
      <c r="AJ4" s="2" t="s">
        <v>16</v>
      </c>
      <c r="AK4" s="2" t="s">
        <v>19</v>
      </c>
      <c r="AL4" s="2" t="s">
        <v>16</v>
      </c>
      <c r="AM4" s="2" t="s">
        <v>16</v>
      </c>
      <c r="AN4" s="2" t="s">
        <v>19</v>
      </c>
      <c r="AO4" s="2" t="s">
        <v>16</v>
      </c>
      <c r="AP4" s="2" t="s">
        <v>16</v>
      </c>
      <c r="AQ4" s="2" t="s">
        <v>17</v>
      </c>
      <c r="AR4" s="2" t="s">
        <v>16</v>
      </c>
      <c r="AS4" s="2" t="s">
        <v>16</v>
      </c>
      <c r="AT4" s="2" t="s">
        <v>16</v>
      </c>
      <c r="AU4" s="2" t="s">
        <v>16</v>
      </c>
      <c r="AV4" s="2" t="s">
        <v>16</v>
      </c>
      <c r="AW4" s="2" t="s">
        <v>16</v>
      </c>
      <c r="AX4" s="2" t="s">
        <v>16</v>
      </c>
      <c r="AY4" s="2" t="s">
        <v>16</v>
      </c>
      <c r="AZ4" s="2" t="s">
        <v>16</v>
      </c>
      <c r="BA4" s="2" t="s">
        <v>19</v>
      </c>
      <c r="BB4" s="2" t="s">
        <v>16</v>
      </c>
      <c r="BC4" s="2" t="s">
        <v>21</v>
      </c>
      <c r="BG4" s="2" t="s">
        <v>23</v>
      </c>
      <c r="BH4" s="3" t="s">
        <v>26</v>
      </c>
      <c r="BI4" s="1">
        <v>99</v>
      </c>
      <c r="BJ4" s="1" t="s">
        <v>24</v>
      </c>
      <c r="BL4" s="4">
        <f>10*COUNTIF(D4:BG4,"p")/(COUNTIF(D4:BG4,"p")+COUNTIF(D4:BG4,"n"))</f>
        <v>8.75</v>
      </c>
      <c r="BM4" s="2">
        <f>0.1*(COUNTIF(F4,"n")+COUNTIF(I4,"n")+COUNTIF(L4,"n")+COUNTIF(O4,"n")+COUNTIF(R4,"n")+COUNTIF(U4,"n")+COUNTIF(X4,"n")+COUNTIF(AA4,"n")+COUNTIF(AD4,"n")+COUNTIF(AG4,"n")+COUNTIF(AJ4,"n")+COUNTIF(AM4,"n")+COUNTIF(AP4,"n")+COUNTIF(AS4,"n")+COUNTIF(AV4,"n")+COUNTIF(AY4,"n")+COUNTIF(BB4,"n"))</f>
        <v>0</v>
      </c>
    </row>
    <row r="5" spans="1:65" ht="12">
      <c r="A5" s="1">
        <v>16081</v>
      </c>
      <c r="B5" s="1" t="s">
        <v>27</v>
      </c>
      <c r="C5" s="2" t="s">
        <v>28</v>
      </c>
      <c r="D5" s="2" t="s">
        <v>28</v>
      </c>
      <c r="E5" s="2" t="s">
        <v>28</v>
      </c>
      <c r="F5" s="2" t="s">
        <v>28</v>
      </c>
      <c r="G5" s="2" t="s">
        <v>28</v>
      </c>
      <c r="H5" s="2" t="s">
        <v>28</v>
      </c>
      <c r="I5" s="2" t="s">
        <v>28</v>
      </c>
      <c r="J5" s="2" t="s">
        <v>28</v>
      </c>
      <c r="K5" s="2" t="s">
        <v>28</v>
      </c>
      <c r="L5" s="2" t="s">
        <v>28</v>
      </c>
      <c r="M5" s="2" t="s">
        <v>28</v>
      </c>
      <c r="N5" s="2" t="s">
        <v>28</v>
      </c>
      <c r="O5" s="2" t="s">
        <v>28</v>
      </c>
      <c r="P5" s="2" t="s">
        <v>28</v>
      </c>
      <c r="Q5" s="2" t="s">
        <v>28</v>
      </c>
      <c r="R5" s="2" t="s">
        <v>28</v>
      </c>
      <c r="S5" s="2" t="s">
        <v>28</v>
      </c>
      <c r="T5" s="2" t="s">
        <v>28</v>
      </c>
      <c r="U5" s="2" t="s">
        <v>28</v>
      </c>
      <c r="V5" s="2" t="s">
        <v>28</v>
      </c>
      <c r="W5" s="2" t="s">
        <v>28</v>
      </c>
      <c r="X5" s="2" t="s">
        <v>28</v>
      </c>
      <c r="Y5" s="2" t="s">
        <v>28</v>
      </c>
      <c r="Z5" s="2" t="s">
        <v>28</v>
      </c>
      <c r="AA5" s="2" t="s">
        <v>28</v>
      </c>
      <c r="AB5" s="2" t="s">
        <v>28</v>
      </c>
      <c r="AC5" s="2" t="s">
        <v>28</v>
      </c>
      <c r="AD5" s="2" t="s">
        <v>28</v>
      </c>
      <c r="AE5" s="2" t="s">
        <v>28</v>
      </c>
      <c r="AF5" s="2" t="s">
        <v>28</v>
      </c>
      <c r="AG5" s="2" t="s">
        <v>28</v>
      </c>
      <c r="AH5" s="2" t="s">
        <v>28</v>
      </c>
      <c r="AI5" s="2" t="s">
        <v>28</v>
      </c>
      <c r="AJ5" s="2" t="s">
        <v>28</v>
      </c>
      <c r="AK5" s="2" t="s">
        <v>28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28</v>
      </c>
      <c r="AT5" s="2" t="s">
        <v>28</v>
      </c>
      <c r="AU5" s="2" t="s">
        <v>28</v>
      </c>
      <c r="AV5" s="2" t="s">
        <v>28</v>
      </c>
      <c r="AW5" s="2" t="s">
        <v>28</v>
      </c>
      <c r="AX5" s="2" t="s">
        <v>28</v>
      </c>
      <c r="AY5" s="2" t="s">
        <v>28</v>
      </c>
      <c r="AZ5" s="2" t="s">
        <v>28</v>
      </c>
      <c r="BA5" s="2" t="s">
        <v>28</v>
      </c>
      <c r="BB5" s="2" t="s">
        <v>28</v>
      </c>
      <c r="BC5" s="2" t="s">
        <v>28</v>
      </c>
      <c r="BD5" s="2" t="s">
        <v>28</v>
      </c>
      <c r="BE5" s="2" t="s">
        <v>28</v>
      </c>
      <c r="BF5" s="2" t="s">
        <v>28</v>
      </c>
      <c r="BG5" s="2" t="s">
        <v>28</v>
      </c>
      <c r="BH5" s="3" t="s">
        <v>27</v>
      </c>
      <c r="BI5" s="1">
        <v>99</v>
      </c>
      <c r="BJ5" s="1" t="s">
        <v>24</v>
      </c>
      <c r="BL5" s="4" t="s">
        <v>28</v>
      </c>
      <c r="BM5" s="2" t="s">
        <v>28</v>
      </c>
    </row>
    <row r="6" spans="1:65" ht="12">
      <c r="A6" s="1">
        <v>17502</v>
      </c>
      <c r="B6" s="1" t="s">
        <v>29</v>
      </c>
      <c r="C6" s="2" t="s">
        <v>28</v>
      </c>
      <c r="D6" s="2" t="s">
        <v>28</v>
      </c>
      <c r="E6" s="2" t="s">
        <v>28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  <c r="L6" s="2" t="s">
        <v>28</v>
      </c>
      <c r="M6" s="2" t="s">
        <v>28</v>
      </c>
      <c r="N6" s="2" t="s">
        <v>28</v>
      </c>
      <c r="O6" s="2" t="s">
        <v>28</v>
      </c>
      <c r="P6" s="2" t="s">
        <v>28</v>
      </c>
      <c r="Q6" s="2" t="s">
        <v>28</v>
      </c>
      <c r="R6" s="2" t="s">
        <v>28</v>
      </c>
      <c r="S6" s="2" t="s">
        <v>28</v>
      </c>
      <c r="T6" s="2" t="s">
        <v>28</v>
      </c>
      <c r="U6" s="2" t="s">
        <v>28</v>
      </c>
      <c r="V6" s="2" t="s">
        <v>28</v>
      </c>
      <c r="W6" s="2" t="s">
        <v>28</v>
      </c>
      <c r="X6" s="2" t="s">
        <v>28</v>
      </c>
      <c r="Y6" s="2" t="s">
        <v>28</v>
      </c>
      <c r="Z6" s="2" t="s">
        <v>28</v>
      </c>
      <c r="AA6" s="2" t="s">
        <v>28</v>
      </c>
      <c r="AB6" s="2" t="s">
        <v>28</v>
      </c>
      <c r="AC6" s="2" t="s">
        <v>28</v>
      </c>
      <c r="AD6" s="2" t="s">
        <v>28</v>
      </c>
      <c r="AE6" s="2" t="s">
        <v>28</v>
      </c>
      <c r="AF6" s="2" t="s">
        <v>28</v>
      </c>
      <c r="AG6" s="2" t="s">
        <v>28</v>
      </c>
      <c r="AH6" s="2" t="s">
        <v>28</v>
      </c>
      <c r="AI6" s="2" t="s">
        <v>28</v>
      </c>
      <c r="AJ6" s="2" t="s">
        <v>28</v>
      </c>
      <c r="AK6" s="2" t="s">
        <v>28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28</v>
      </c>
      <c r="AT6" s="2" t="s">
        <v>28</v>
      </c>
      <c r="AU6" s="2" t="s">
        <v>28</v>
      </c>
      <c r="AV6" s="2" t="s">
        <v>28</v>
      </c>
      <c r="AW6" s="2" t="s">
        <v>28</v>
      </c>
      <c r="AX6" s="2" t="s">
        <v>28</v>
      </c>
      <c r="AY6" s="2" t="s">
        <v>28</v>
      </c>
      <c r="AZ6" s="2" t="s">
        <v>28</v>
      </c>
      <c r="BA6" s="2" t="s">
        <v>28</v>
      </c>
      <c r="BB6" s="2" t="s">
        <v>28</v>
      </c>
      <c r="BC6" s="2" t="s">
        <v>28</v>
      </c>
      <c r="BD6" s="2" t="s">
        <v>28</v>
      </c>
      <c r="BE6" s="2" t="s">
        <v>28</v>
      </c>
      <c r="BF6" s="2" t="s">
        <v>28</v>
      </c>
      <c r="BG6" s="2" t="s">
        <v>28</v>
      </c>
      <c r="BH6" s="3" t="s">
        <v>29</v>
      </c>
      <c r="BI6" s="1">
        <v>3</v>
      </c>
      <c r="BJ6" s="1" t="s">
        <v>30</v>
      </c>
      <c r="BL6" s="4" t="s">
        <v>28</v>
      </c>
      <c r="BM6" s="2" t="s">
        <v>28</v>
      </c>
    </row>
    <row r="7" spans="1:65" ht="12">
      <c r="A7" s="1">
        <v>25316</v>
      </c>
      <c r="B7" s="1" t="s">
        <v>31</v>
      </c>
      <c r="C7" s="2">
        <v>3</v>
      </c>
      <c r="D7" s="2" t="s">
        <v>14</v>
      </c>
      <c r="E7" s="2" t="s">
        <v>15</v>
      </c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  <c r="K7" s="2" t="s">
        <v>16</v>
      </c>
      <c r="L7" s="2" t="s">
        <v>16</v>
      </c>
      <c r="M7" s="2" t="s">
        <v>16</v>
      </c>
      <c r="N7" s="2" t="s">
        <v>16</v>
      </c>
      <c r="O7" s="2" t="s">
        <v>16</v>
      </c>
      <c r="P7" s="2" t="s">
        <v>18</v>
      </c>
      <c r="Q7" s="2" t="s">
        <v>17</v>
      </c>
      <c r="R7" s="2">
        <v>8</v>
      </c>
      <c r="S7" s="2" t="s">
        <v>16</v>
      </c>
      <c r="T7" s="2" t="s">
        <v>16</v>
      </c>
      <c r="U7" s="2" t="s">
        <v>16</v>
      </c>
      <c r="V7" s="2" t="s">
        <v>16</v>
      </c>
      <c r="X7" s="2" t="s">
        <v>16</v>
      </c>
      <c r="Y7" s="2" t="s">
        <v>16</v>
      </c>
      <c r="Z7" s="2" t="s">
        <v>16</v>
      </c>
      <c r="AA7" s="2" t="s">
        <v>16</v>
      </c>
      <c r="AB7" s="2" t="s">
        <v>20</v>
      </c>
      <c r="AC7" s="2" t="s">
        <v>16</v>
      </c>
      <c r="AD7" s="2" t="s">
        <v>16</v>
      </c>
      <c r="AE7" s="2" t="s">
        <v>21</v>
      </c>
      <c r="AF7" s="2" t="s">
        <v>16</v>
      </c>
      <c r="AG7" s="2" t="s">
        <v>16</v>
      </c>
      <c r="AH7" s="2" t="s">
        <v>14</v>
      </c>
      <c r="AI7" s="2" t="s">
        <v>16</v>
      </c>
      <c r="AJ7" s="2" t="s">
        <v>16</v>
      </c>
      <c r="AK7" s="2" t="s">
        <v>16</v>
      </c>
      <c r="AL7" s="2" t="s">
        <v>16</v>
      </c>
      <c r="AM7" s="2" t="s">
        <v>16</v>
      </c>
      <c r="AN7" s="2" t="s">
        <v>16</v>
      </c>
      <c r="AO7" s="2" t="s">
        <v>16</v>
      </c>
      <c r="AP7" s="2" t="s">
        <v>16</v>
      </c>
      <c r="AQ7" s="2" t="s">
        <v>17</v>
      </c>
      <c r="AR7" s="2" t="s">
        <v>18</v>
      </c>
      <c r="AS7" s="2" t="s">
        <v>22</v>
      </c>
      <c r="AU7" s="2" t="s">
        <v>19</v>
      </c>
      <c r="AV7" s="2" t="s">
        <v>16</v>
      </c>
      <c r="AW7" s="2" t="s">
        <v>16</v>
      </c>
      <c r="AX7" s="2" t="s">
        <v>16</v>
      </c>
      <c r="AY7" s="2" t="s">
        <v>16</v>
      </c>
      <c r="AZ7" s="2" t="s">
        <v>16</v>
      </c>
      <c r="BA7" s="2" t="s">
        <v>16</v>
      </c>
      <c r="BB7" s="2" t="s">
        <v>16</v>
      </c>
      <c r="BC7" s="2" t="s">
        <v>21</v>
      </c>
      <c r="BG7" s="2" t="s">
        <v>23</v>
      </c>
      <c r="BH7" s="3" t="s">
        <v>31</v>
      </c>
      <c r="BI7" s="1">
        <v>99</v>
      </c>
      <c r="BJ7" s="1" t="s">
        <v>24</v>
      </c>
      <c r="BL7" s="4">
        <f>10*COUNTIF(D7:BG7,"p")/(COUNTIF(D7:BG7,"p")+COUNTIF(D7:BG7,"n"))</f>
        <v>9.736842105263158</v>
      </c>
      <c r="BM7" s="2">
        <f>0.1*(COUNTIF(F7,"n")+COUNTIF(I7,"n")+COUNTIF(L7,"n")+COUNTIF(O7,"n")+COUNTIF(R7,"n")+COUNTIF(U7,"n")+COUNTIF(X7,"n")+COUNTIF(AA7,"n")+COUNTIF(AD7,"n")+COUNTIF(AG7,"n")+COUNTIF(AJ7,"n")+COUNTIF(AM7,"n")+COUNTIF(AP7,"n")+COUNTIF(AS7,"n")+COUNTIF(AV7,"n")+COUNTIF(AY7,"n")+COUNTIF(BB7,"n"))</f>
        <v>0</v>
      </c>
    </row>
    <row r="8" spans="1:65" ht="12">
      <c r="A8" s="1">
        <v>36757</v>
      </c>
      <c r="B8" s="1" t="s">
        <v>32</v>
      </c>
      <c r="C8" s="2" t="s">
        <v>28</v>
      </c>
      <c r="D8" s="2" t="s">
        <v>14</v>
      </c>
      <c r="E8" s="2" t="s">
        <v>15</v>
      </c>
      <c r="F8" s="2" t="s">
        <v>19</v>
      </c>
      <c r="G8" s="2" t="s">
        <v>19</v>
      </c>
      <c r="H8" s="2" t="s">
        <v>19</v>
      </c>
      <c r="I8" s="2" t="s">
        <v>19</v>
      </c>
      <c r="J8" s="2" t="s">
        <v>19</v>
      </c>
      <c r="K8" s="2" t="s">
        <v>16</v>
      </c>
      <c r="L8" s="2" t="s">
        <v>16</v>
      </c>
      <c r="M8" s="2" t="s">
        <v>19</v>
      </c>
      <c r="N8" s="2" t="s">
        <v>19</v>
      </c>
      <c r="O8" s="2" t="s">
        <v>19</v>
      </c>
      <c r="P8" s="2" t="s">
        <v>16</v>
      </c>
      <c r="Q8" s="2" t="s">
        <v>17</v>
      </c>
      <c r="R8" s="2" t="s">
        <v>19</v>
      </c>
      <c r="S8" s="2" t="s">
        <v>19</v>
      </c>
      <c r="T8" s="2" t="s">
        <v>19</v>
      </c>
      <c r="U8" s="2" t="s">
        <v>19</v>
      </c>
      <c r="V8" s="2" t="s">
        <v>19</v>
      </c>
      <c r="W8" s="2" t="s">
        <v>19</v>
      </c>
      <c r="X8" s="2" t="s">
        <v>19</v>
      </c>
      <c r="Y8" s="2" t="s">
        <v>19</v>
      </c>
      <c r="Z8" s="2" t="s">
        <v>19</v>
      </c>
      <c r="AA8" s="2" t="s">
        <v>19</v>
      </c>
      <c r="AB8" s="2" t="s">
        <v>20</v>
      </c>
      <c r="AC8" s="2" t="s">
        <v>19</v>
      </c>
      <c r="AD8" s="2" t="s">
        <v>19</v>
      </c>
      <c r="AE8" s="2" t="s">
        <v>21</v>
      </c>
      <c r="AF8" s="2" t="s">
        <v>19</v>
      </c>
      <c r="AG8" s="2" t="s">
        <v>19</v>
      </c>
      <c r="AH8" s="2" t="s">
        <v>19</v>
      </c>
      <c r="AI8" s="2" t="s">
        <v>19</v>
      </c>
      <c r="AJ8" s="2" t="s">
        <v>19</v>
      </c>
      <c r="AK8" s="2" t="s">
        <v>19</v>
      </c>
      <c r="AL8" s="2" t="s">
        <v>19</v>
      </c>
      <c r="AM8" s="2" t="s">
        <v>19</v>
      </c>
      <c r="AN8" s="2" t="s">
        <v>19</v>
      </c>
      <c r="AO8" s="2" t="s">
        <v>19</v>
      </c>
      <c r="AP8" s="2" t="s">
        <v>19</v>
      </c>
      <c r="AQ8" s="2" t="s">
        <v>17</v>
      </c>
      <c r="AR8" s="2" t="s">
        <v>19</v>
      </c>
      <c r="AS8" s="2" t="s">
        <v>19</v>
      </c>
      <c r="AT8" s="2" t="s">
        <v>19</v>
      </c>
      <c r="AU8" s="2" t="s">
        <v>19</v>
      </c>
      <c r="AV8" s="2" t="s">
        <v>19</v>
      </c>
      <c r="AW8" s="2" t="s">
        <v>19</v>
      </c>
      <c r="AX8" s="2" t="s">
        <v>19</v>
      </c>
      <c r="AY8" s="2" t="s">
        <v>19</v>
      </c>
      <c r="AZ8" s="2" t="s">
        <v>19</v>
      </c>
      <c r="BA8" s="2" t="s">
        <v>19</v>
      </c>
      <c r="BB8" s="2" t="s">
        <v>19</v>
      </c>
      <c r="BC8" s="2" t="s">
        <v>21</v>
      </c>
      <c r="BD8" s="2" t="s">
        <v>19</v>
      </c>
      <c r="BE8" s="2" t="s">
        <v>19</v>
      </c>
      <c r="BF8" s="2" t="s">
        <v>19</v>
      </c>
      <c r="BG8" s="2" t="s">
        <v>23</v>
      </c>
      <c r="BH8" s="3" t="s">
        <v>32</v>
      </c>
      <c r="BI8" s="1">
        <v>60</v>
      </c>
      <c r="BJ8" s="1" t="s">
        <v>30</v>
      </c>
      <c r="BK8" s="1" t="s">
        <v>33</v>
      </c>
      <c r="BL8" s="4" t="s">
        <v>28</v>
      </c>
      <c r="BM8" s="2" t="s">
        <v>28</v>
      </c>
    </row>
    <row r="9" spans="1:65" ht="12">
      <c r="A9" s="1">
        <v>57093</v>
      </c>
      <c r="B9" s="1" t="s">
        <v>34</v>
      </c>
      <c r="C9" s="2">
        <v>3</v>
      </c>
      <c r="D9" s="2" t="s">
        <v>14</v>
      </c>
      <c r="E9" s="2" t="s">
        <v>15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2" t="s">
        <v>16</v>
      </c>
      <c r="L9" s="2" t="s">
        <v>16</v>
      </c>
      <c r="M9" s="2" t="s">
        <v>18</v>
      </c>
      <c r="N9" s="2" t="s">
        <v>16</v>
      </c>
      <c r="O9" s="2" t="s">
        <v>22</v>
      </c>
      <c r="P9" s="2" t="s">
        <v>16</v>
      </c>
      <c r="Q9" s="2" t="s">
        <v>17</v>
      </c>
      <c r="R9" s="2" t="s">
        <v>16</v>
      </c>
      <c r="S9" s="2" t="s">
        <v>19</v>
      </c>
      <c r="T9" s="2" t="s">
        <v>16</v>
      </c>
      <c r="U9" s="2" t="s">
        <v>16</v>
      </c>
      <c r="V9" s="2" t="s">
        <v>19</v>
      </c>
      <c r="W9" s="2" t="s">
        <v>16</v>
      </c>
      <c r="X9" s="2" t="s">
        <v>16</v>
      </c>
      <c r="Y9" s="2" t="s">
        <v>16</v>
      </c>
      <c r="Z9" s="2" t="s">
        <v>18</v>
      </c>
      <c r="AA9" s="2" t="s">
        <v>22</v>
      </c>
      <c r="AB9" s="2" t="s">
        <v>20</v>
      </c>
      <c r="AC9" s="2" t="s">
        <v>16</v>
      </c>
      <c r="AD9" s="2" t="s">
        <v>16</v>
      </c>
      <c r="AE9" s="2" t="s">
        <v>21</v>
      </c>
      <c r="AF9" s="2" t="s">
        <v>16</v>
      </c>
      <c r="AG9" s="2" t="s">
        <v>16</v>
      </c>
      <c r="AH9" s="2" t="s">
        <v>14</v>
      </c>
      <c r="AI9" s="2" t="s">
        <v>16</v>
      </c>
      <c r="AJ9" s="2" t="s">
        <v>19</v>
      </c>
      <c r="AK9" s="2" t="s">
        <v>16</v>
      </c>
      <c r="AL9" s="2" t="s">
        <v>16</v>
      </c>
      <c r="AM9" s="2" t="s">
        <v>16</v>
      </c>
      <c r="AN9" s="2" t="s">
        <v>16</v>
      </c>
      <c r="AO9" s="2" t="s">
        <v>19</v>
      </c>
      <c r="AP9" s="2" t="s">
        <v>16</v>
      </c>
      <c r="AQ9" s="2" t="s">
        <v>17</v>
      </c>
      <c r="AR9" s="2" t="s">
        <v>16</v>
      </c>
      <c r="AS9" s="2" t="s">
        <v>19</v>
      </c>
      <c r="AU9" s="2" t="s">
        <v>19</v>
      </c>
      <c r="AV9" s="2" t="s">
        <v>19</v>
      </c>
      <c r="AW9" s="2" t="s">
        <v>16</v>
      </c>
      <c r="AY9" s="2" t="s">
        <v>19</v>
      </c>
      <c r="AZ9" s="2" t="s">
        <v>19</v>
      </c>
      <c r="BA9" s="2" t="s">
        <v>16</v>
      </c>
      <c r="BB9" s="2" t="s">
        <v>19</v>
      </c>
      <c r="BC9" s="2" t="s">
        <v>21</v>
      </c>
      <c r="BG9" s="2" t="s">
        <v>23</v>
      </c>
      <c r="BH9" s="3" t="s">
        <v>34</v>
      </c>
      <c r="BI9" s="1">
        <v>11</v>
      </c>
      <c r="BJ9" s="1" t="s">
        <v>35</v>
      </c>
      <c r="BK9" s="1" t="s">
        <v>33</v>
      </c>
      <c r="BL9" s="4">
        <f>10*COUNTIF(D9:BG9,"p")/(COUNTIF(D9:BG9,"p")+COUNTIF(D9:BG9,"n"))</f>
        <v>7.368421052631579</v>
      </c>
      <c r="BM9" s="2">
        <f>0.1*(COUNTIF(F9,"n")+COUNTIF(I9,"n")+COUNTIF(L9,"n")+COUNTIF(O9,"n")+COUNTIF(R9,"n")+COUNTIF(U9,"n")+COUNTIF(X9,"n")+COUNTIF(AA9,"n")+COUNTIF(AD9,"n")+COUNTIF(AG9,"n")+COUNTIF(AJ9,"n")+COUNTIF(AM9,"n")+COUNTIF(AP9,"n")+COUNTIF(AS9,"n")+COUNTIF(AV9,"n")+COUNTIF(AY9,"n")+COUNTIF(BB9,"n"))</f>
        <v>0.5</v>
      </c>
    </row>
    <row r="10" spans="1:65" ht="12">
      <c r="A10" s="1">
        <v>57631</v>
      </c>
      <c r="B10" s="1" t="s">
        <v>36</v>
      </c>
      <c r="C10" s="2">
        <v>2</v>
      </c>
      <c r="D10" s="2" t="s">
        <v>14</v>
      </c>
      <c r="E10" s="2" t="s">
        <v>15</v>
      </c>
      <c r="F10" s="2" t="s">
        <v>16</v>
      </c>
      <c r="G10" s="2" t="s">
        <v>16</v>
      </c>
      <c r="H10" s="2" t="s">
        <v>16</v>
      </c>
      <c r="I10" s="2" t="s">
        <v>16</v>
      </c>
      <c r="J10" s="2" t="s">
        <v>16</v>
      </c>
      <c r="K10" s="2" t="s">
        <v>16</v>
      </c>
      <c r="L10" s="2" t="s">
        <v>16</v>
      </c>
      <c r="M10" s="2" t="s">
        <v>16</v>
      </c>
      <c r="N10" s="2" t="s">
        <v>19</v>
      </c>
      <c r="O10" s="2" t="s">
        <v>16</v>
      </c>
      <c r="P10" s="2" t="s">
        <v>16</v>
      </c>
      <c r="Q10" s="2" t="s">
        <v>17</v>
      </c>
      <c r="R10" s="2" t="s">
        <v>16</v>
      </c>
      <c r="S10" s="2" t="s">
        <v>16</v>
      </c>
      <c r="T10" s="2" t="s">
        <v>18</v>
      </c>
      <c r="U10" s="2" t="s">
        <v>22</v>
      </c>
      <c r="V10" s="2" t="s">
        <v>16</v>
      </c>
      <c r="W10" s="2" t="s">
        <v>16</v>
      </c>
      <c r="X10" s="2" t="s">
        <v>16</v>
      </c>
      <c r="Y10" s="2" t="s">
        <v>16</v>
      </c>
      <c r="Z10" s="2" t="s">
        <v>16</v>
      </c>
      <c r="AA10" s="2" t="s">
        <v>16</v>
      </c>
      <c r="AB10" s="2" t="s">
        <v>20</v>
      </c>
      <c r="AC10" s="2" t="s">
        <v>16</v>
      </c>
      <c r="AD10" s="2" t="s">
        <v>16</v>
      </c>
      <c r="AE10" s="2" t="s">
        <v>21</v>
      </c>
      <c r="AF10" s="2" t="s">
        <v>16</v>
      </c>
      <c r="AG10" s="2" t="s">
        <v>16</v>
      </c>
      <c r="AH10" s="2" t="s">
        <v>14</v>
      </c>
      <c r="AI10" s="2" t="s">
        <v>16</v>
      </c>
      <c r="AJ10" s="2" t="s">
        <v>16</v>
      </c>
      <c r="AK10" s="2" t="s">
        <v>16</v>
      </c>
      <c r="AL10" s="2" t="s">
        <v>16</v>
      </c>
      <c r="AM10" s="2" t="s">
        <v>16</v>
      </c>
      <c r="AN10" s="2" t="s">
        <v>16</v>
      </c>
      <c r="AO10" s="2" t="s">
        <v>19</v>
      </c>
      <c r="AP10" s="2" t="s">
        <v>16</v>
      </c>
      <c r="AQ10" s="2" t="s">
        <v>17</v>
      </c>
      <c r="AR10" s="2" t="s">
        <v>16</v>
      </c>
      <c r="AS10" s="2" t="s">
        <v>16</v>
      </c>
      <c r="AU10" s="2" t="s">
        <v>16</v>
      </c>
      <c r="AV10" s="2" t="s">
        <v>19</v>
      </c>
      <c r="AW10" s="2" t="s">
        <v>19</v>
      </c>
      <c r="AX10" s="2" t="s">
        <v>19</v>
      </c>
      <c r="AY10" s="2" t="s">
        <v>16</v>
      </c>
      <c r="AZ10" s="2" t="s">
        <v>19</v>
      </c>
      <c r="BA10" s="2" t="s">
        <v>18</v>
      </c>
      <c r="BB10" s="2">
        <v>8</v>
      </c>
      <c r="BC10" s="2" t="s">
        <v>21</v>
      </c>
      <c r="BG10" s="2" t="s">
        <v>23</v>
      </c>
      <c r="BH10" s="3" t="s">
        <v>36</v>
      </c>
      <c r="BI10" s="1">
        <v>3</v>
      </c>
      <c r="BJ10" s="1" t="s">
        <v>30</v>
      </c>
      <c r="BL10" s="4">
        <f>10*COUNTIF(D10:BG10,"p")/(COUNTIF(D10:BG10,"p")+COUNTIF(D10:BG10,"n"))</f>
        <v>8.461538461538462</v>
      </c>
      <c r="BM10" s="2">
        <f>0.1*(COUNTIF(F10,"n")+COUNTIF(I10,"n")+COUNTIF(L10,"n")+COUNTIF(O10,"n")+COUNTIF(R10,"n")+COUNTIF(U10,"n")+COUNTIF(X10,"n")+COUNTIF(AA10,"n")+COUNTIF(AD10,"n")+COUNTIF(AG10,"n")+COUNTIF(AJ10,"n")+COUNTIF(AM10,"n")+COUNTIF(AP10,"n")+COUNTIF(AS10,"n")+COUNTIF(AV10,"n")+COUNTIF(AY10,"n")+COUNTIF(BB10,"n"))</f>
        <v>0.1</v>
      </c>
    </row>
    <row r="11" spans="1:65" ht="12">
      <c r="A11" s="1">
        <v>57670</v>
      </c>
      <c r="B11" s="1" t="s">
        <v>37</v>
      </c>
      <c r="C11" s="2" t="s">
        <v>28</v>
      </c>
      <c r="D11" s="2" t="s">
        <v>14</v>
      </c>
      <c r="E11" s="2" t="s">
        <v>15</v>
      </c>
      <c r="F11" s="2" t="s">
        <v>16</v>
      </c>
      <c r="G11" s="2" t="s">
        <v>19</v>
      </c>
      <c r="H11" s="2" t="s">
        <v>16</v>
      </c>
      <c r="I11" s="2" t="s">
        <v>16</v>
      </c>
      <c r="J11" s="2" t="s">
        <v>18</v>
      </c>
      <c r="K11" s="2" t="s">
        <v>16</v>
      </c>
      <c r="L11" s="2">
        <v>8</v>
      </c>
      <c r="M11" s="2" t="s">
        <v>16</v>
      </c>
      <c r="N11" s="2" t="s">
        <v>16</v>
      </c>
      <c r="O11" s="2" t="s">
        <v>16</v>
      </c>
      <c r="P11" s="2" t="s">
        <v>16</v>
      </c>
      <c r="Q11" s="2" t="s">
        <v>17</v>
      </c>
      <c r="R11" s="2" t="s">
        <v>19</v>
      </c>
      <c r="S11" s="2" t="s">
        <v>19</v>
      </c>
      <c r="T11" s="2" t="s">
        <v>19</v>
      </c>
      <c r="U11" s="2" t="s">
        <v>19</v>
      </c>
      <c r="V11" s="2" t="s">
        <v>19</v>
      </c>
      <c r="W11" s="2" t="s">
        <v>19</v>
      </c>
      <c r="X11" s="2" t="s">
        <v>19</v>
      </c>
      <c r="Y11" s="2" t="s">
        <v>19</v>
      </c>
      <c r="Z11" s="2" t="s">
        <v>19</v>
      </c>
      <c r="AA11" s="2" t="s">
        <v>19</v>
      </c>
      <c r="AB11" s="2" t="s">
        <v>20</v>
      </c>
      <c r="AC11" s="2" t="s">
        <v>19</v>
      </c>
      <c r="AD11" s="2" t="s">
        <v>19</v>
      </c>
      <c r="AE11" s="2" t="s">
        <v>21</v>
      </c>
      <c r="AF11" s="2" t="s">
        <v>19</v>
      </c>
      <c r="AG11" s="2" t="s">
        <v>19</v>
      </c>
      <c r="AH11" s="2" t="s">
        <v>19</v>
      </c>
      <c r="AI11" s="2" t="s">
        <v>19</v>
      </c>
      <c r="AJ11" s="2" t="s">
        <v>19</v>
      </c>
      <c r="AK11" s="2" t="s">
        <v>19</v>
      </c>
      <c r="AL11" s="2" t="s">
        <v>19</v>
      </c>
      <c r="AM11" s="2" t="s">
        <v>19</v>
      </c>
      <c r="AN11" s="2" t="s">
        <v>19</v>
      </c>
      <c r="AO11" s="2" t="s">
        <v>19</v>
      </c>
      <c r="AP11" s="2" t="s">
        <v>19</v>
      </c>
      <c r="AQ11" s="2" t="s">
        <v>17</v>
      </c>
      <c r="AR11" s="2" t="s">
        <v>19</v>
      </c>
      <c r="AS11" s="2" t="s">
        <v>19</v>
      </c>
      <c r="AT11" s="2" t="s">
        <v>19</v>
      </c>
      <c r="AU11" s="2" t="s">
        <v>19</v>
      </c>
      <c r="AV11" s="2" t="s">
        <v>19</v>
      </c>
      <c r="AW11" s="2" t="s">
        <v>19</v>
      </c>
      <c r="AX11" s="2" t="s">
        <v>19</v>
      </c>
      <c r="AY11" s="2" t="s">
        <v>19</v>
      </c>
      <c r="AZ11" s="2" t="s">
        <v>19</v>
      </c>
      <c r="BA11" s="2" t="s">
        <v>19</v>
      </c>
      <c r="BB11" s="2" t="s">
        <v>19</v>
      </c>
      <c r="BC11" s="2" t="s">
        <v>21</v>
      </c>
      <c r="BD11" s="2" t="s">
        <v>19</v>
      </c>
      <c r="BE11" s="2" t="s">
        <v>19</v>
      </c>
      <c r="BF11" s="2" t="s">
        <v>19</v>
      </c>
      <c r="BG11" s="2" t="s">
        <v>23</v>
      </c>
      <c r="BH11" s="3" t="s">
        <v>37</v>
      </c>
      <c r="BI11" s="1">
        <v>9</v>
      </c>
      <c r="BJ11" s="1" t="s">
        <v>35</v>
      </c>
      <c r="BK11" s="1" t="s">
        <v>38</v>
      </c>
      <c r="BL11" s="4" t="s">
        <v>28</v>
      </c>
      <c r="BM11" s="2" t="s">
        <v>28</v>
      </c>
    </row>
    <row r="12" spans="1:65" ht="12">
      <c r="A12" s="1">
        <v>66279</v>
      </c>
      <c r="B12" s="1" t="s">
        <v>39</v>
      </c>
      <c r="C12" s="2" t="s">
        <v>28</v>
      </c>
      <c r="D12" s="2" t="s">
        <v>14</v>
      </c>
      <c r="E12" s="2" t="s">
        <v>15</v>
      </c>
      <c r="F12" s="2" t="s">
        <v>16</v>
      </c>
      <c r="G12" s="2" t="s">
        <v>16</v>
      </c>
      <c r="H12" s="2" t="s">
        <v>16</v>
      </c>
      <c r="I12" s="2" t="s">
        <v>16</v>
      </c>
      <c r="J12" s="2" t="s">
        <v>16</v>
      </c>
      <c r="K12" s="2" t="s">
        <v>16</v>
      </c>
      <c r="L12" s="2" t="s">
        <v>16</v>
      </c>
      <c r="M12" s="2" t="s">
        <v>16</v>
      </c>
      <c r="N12" s="2" t="s">
        <v>16</v>
      </c>
      <c r="O12" s="2" t="s">
        <v>16</v>
      </c>
      <c r="P12" s="2" t="s">
        <v>16</v>
      </c>
      <c r="Q12" s="2" t="s">
        <v>17</v>
      </c>
      <c r="R12" s="2" t="s">
        <v>16</v>
      </c>
      <c r="S12" s="2" t="s">
        <v>18</v>
      </c>
      <c r="T12" s="2" t="s">
        <v>16</v>
      </c>
      <c r="U12" s="2">
        <v>8</v>
      </c>
      <c r="V12" s="2" t="s">
        <v>19</v>
      </c>
      <c r="X12" s="2" t="s">
        <v>19</v>
      </c>
      <c r="Y12" s="2" t="s">
        <v>16</v>
      </c>
      <c r="Z12" s="2" t="s">
        <v>16</v>
      </c>
      <c r="AA12" s="2" t="s">
        <v>19</v>
      </c>
      <c r="AB12" s="2" t="s">
        <v>20</v>
      </c>
      <c r="AC12" s="2" t="s">
        <v>19</v>
      </c>
      <c r="AD12" s="2" t="s">
        <v>19</v>
      </c>
      <c r="AE12" s="2" t="s">
        <v>21</v>
      </c>
      <c r="AF12" s="2" t="s">
        <v>19</v>
      </c>
      <c r="AG12" s="2" t="s">
        <v>19</v>
      </c>
      <c r="AH12" s="2" t="s">
        <v>19</v>
      </c>
      <c r="AI12" s="2" t="s">
        <v>19</v>
      </c>
      <c r="AJ12" s="2" t="s">
        <v>19</v>
      </c>
      <c r="AK12" s="2" t="s">
        <v>19</v>
      </c>
      <c r="AL12" s="2" t="s">
        <v>19</v>
      </c>
      <c r="AM12" s="2" t="s">
        <v>19</v>
      </c>
      <c r="AN12" s="2" t="s">
        <v>19</v>
      </c>
      <c r="AO12" s="2" t="s">
        <v>19</v>
      </c>
      <c r="AP12" s="2" t="s">
        <v>19</v>
      </c>
      <c r="AQ12" s="2" t="s">
        <v>17</v>
      </c>
      <c r="AR12" s="2" t="s">
        <v>19</v>
      </c>
      <c r="AS12" s="2" t="s">
        <v>19</v>
      </c>
      <c r="AT12" s="2" t="s">
        <v>19</v>
      </c>
      <c r="AU12" s="2" t="s">
        <v>19</v>
      </c>
      <c r="AV12" s="2" t="s">
        <v>19</v>
      </c>
      <c r="AW12" s="2" t="s">
        <v>19</v>
      </c>
      <c r="AX12" s="2" t="s">
        <v>19</v>
      </c>
      <c r="AY12" s="2" t="s">
        <v>19</v>
      </c>
      <c r="AZ12" s="2" t="s">
        <v>19</v>
      </c>
      <c r="BA12" s="2" t="s">
        <v>19</v>
      </c>
      <c r="BB12" s="2" t="s">
        <v>19</v>
      </c>
      <c r="BC12" s="2" t="s">
        <v>21</v>
      </c>
      <c r="BD12" s="2" t="s">
        <v>19</v>
      </c>
      <c r="BE12" s="2" t="s">
        <v>19</v>
      </c>
      <c r="BF12" s="2" t="s">
        <v>19</v>
      </c>
      <c r="BG12" s="2" t="s">
        <v>23</v>
      </c>
      <c r="BH12" s="3" t="s">
        <v>39</v>
      </c>
      <c r="BI12" s="1">
        <v>99</v>
      </c>
      <c r="BJ12" s="1" t="s">
        <v>24</v>
      </c>
      <c r="BL12" s="4" t="s">
        <v>28</v>
      </c>
      <c r="BM12" s="2" t="s">
        <v>28</v>
      </c>
    </row>
    <row r="13" spans="1:65" ht="12">
      <c r="A13" s="1">
        <v>66330</v>
      </c>
      <c r="B13" s="1" t="s">
        <v>40</v>
      </c>
      <c r="C13" s="2">
        <v>2</v>
      </c>
      <c r="D13" s="2" t="s">
        <v>14</v>
      </c>
      <c r="E13" s="2" t="s">
        <v>15</v>
      </c>
      <c r="F13" s="2" t="s">
        <v>16</v>
      </c>
      <c r="G13" s="2" t="s">
        <v>16</v>
      </c>
      <c r="H13" s="2" t="s">
        <v>16</v>
      </c>
      <c r="I13" s="2" t="s">
        <v>16</v>
      </c>
      <c r="J13" s="2" t="s">
        <v>16</v>
      </c>
      <c r="K13" s="2" t="s">
        <v>18</v>
      </c>
      <c r="L13" s="2">
        <v>8</v>
      </c>
      <c r="M13" s="2" t="s">
        <v>16</v>
      </c>
      <c r="N13" s="2" t="s">
        <v>16</v>
      </c>
      <c r="O13" s="2" t="s">
        <v>16</v>
      </c>
      <c r="P13" s="2" t="s">
        <v>16</v>
      </c>
      <c r="Q13" s="2" t="s">
        <v>17</v>
      </c>
      <c r="R13" s="2" t="s">
        <v>16</v>
      </c>
      <c r="S13" s="2" t="s">
        <v>16</v>
      </c>
      <c r="T13" s="2" t="s">
        <v>16</v>
      </c>
      <c r="U13" s="2" t="s">
        <v>16</v>
      </c>
      <c r="V13" s="2" t="s">
        <v>16</v>
      </c>
      <c r="W13" s="2" t="s">
        <v>16</v>
      </c>
      <c r="X13" s="2" t="s">
        <v>16</v>
      </c>
      <c r="Y13" s="2" t="s">
        <v>16</v>
      </c>
      <c r="Z13" s="2" t="s">
        <v>16</v>
      </c>
      <c r="AA13" s="2" t="s">
        <v>16</v>
      </c>
      <c r="AB13" s="2" t="s">
        <v>20</v>
      </c>
      <c r="AD13" s="2" t="s">
        <v>16</v>
      </c>
      <c r="AE13" s="2" t="s">
        <v>21</v>
      </c>
      <c r="AF13" s="2" t="s">
        <v>16</v>
      </c>
      <c r="AG13" s="2" t="s">
        <v>16</v>
      </c>
      <c r="AH13" s="2" t="s">
        <v>14</v>
      </c>
      <c r="AI13" s="2" t="s">
        <v>16</v>
      </c>
      <c r="AJ13" s="2" t="s">
        <v>16</v>
      </c>
      <c r="AK13" s="2" t="s">
        <v>19</v>
      </c>
      <c r="AL13" s="2" t="s">
        <v>16</v>
      </c>
      <c r="AM13" s="2" t="s">
        <v>16</v>
      </c>
      <c r="AN13" s="2" t="s">
        <v>18</v>
      </c>
      <c r="AO13" s="2" t="s">
        <v>16</v>
      </c>
      <c r="AP13" s="2" t="s">
        <v>22</v>
      </c>
      <c r="AQ13" s="2" t="s">
        <v>17</v>
      </c>
      <c r="AR13" s="2" t="s">
        <v>16</v>
      </c>
      <c r="AS13" s="2" t="s">
        <v>16</v>
      </c>
      <c r="AU13" s="2" t="s">
        <v>19</v>
      </c>
      <c r="AV13" s="2" t="s">
        <v>16</v>
      </c>
      <c r="AW13" s="2" t="s">
        <v>18</v>
      </c>
      <c r="AX13" s="2" t="s">
        <v>16</v>
      </c>
      <c r="AY13" s="2" t="s">
        <v>22</v>
      </c>
      <c r="AZ13" s="2" t="s">
        <v>16</v>
      </c>
      <c r="BA13" s="2" t="s">
        <v>16</v>
      </c>
      <c r="BB13" s="2" t="s">
        <v>16</v>
      </c>
      <c r="BC13" s="2" t="s">
        <v>21</v>
      </c>
      <c r="BG13" s="2" t="s">
        <v>23</v>
      </c>
      <c r="BH13" s="3" t="s">
        <v>40</v>
      </c>
      <c r="BI13" s="1">
        <v>99</v>
      </c>
      <c r="BJ13" s="1" t="s">
        <v>24</v>
      </c>
      <c r="BL13" s="4">
        <f>10*COUNTIF(D13:BG13,"p")/(COUNTIF(D13:BG13,"p")+COUNTIF(D13:BG13,"n"))</f>
        <v>9.444444444444445</v>
      </c>
      <c r="BM13" s="2">
        <f>0.1*(COUNTIF(F13,"n")+COUNTIF(I13,"n")+COUNTIF(L13,"n")+COUNTIF(O13,"n")+COUNTIF(R13,"n")+COUNTIF(U13,"n")+COUNTIF(X13,"n")+COUNTIF(AA13,"n")+COUNTIF(AD13,"n")+COUNTIF(AG13,"n")+COUNTIF(AJ13,"n")+COUNTIF(AM13,"n")+COUNTIF(AP13,"n")+COUNTIF(AS13,"n")+COUNTIF(AV13,"n")+COUNTIF(AY13,"n")+COUNTIF(BB13,"n"))</f>
        <v>0</v>
      </c>
    </row>
    <row r="14" spans="1:65" ht="12">
      <c r="A14" s="1">
        <v>991724</v>
      </c>
      <c r="B14" s="1" t="s">
        <v>41</v>
      </c>
      <c r="C14" s="2" t="s">
        <v>28</v>
      </c>
      <c r="D14" s="2" t="s">
        <v>14</v>
      </c>
      <c r="E14" s="2" t="s">
        <v>15</v>
      </c>
      <c r="F14" s="2" t="s">
        <v>19</v>
      </c>
      <c r="G14" s="2" t="s">
        <v>19</v>
      </c>
      <c r="H14" s="2" t="s">
        <v>19</v>
      </c>
      <c r="I14" s="2" t="s">
        <v>19</v>
      </c>
      <c r="J14" s="2" t="s">
        <v>19</v>
      </c>
      <c r="K14" s="2" t="s">
        <v>19</v>
      </c>
      <c r="L14" s="2" t="s">
        <v>19</v>
      </c>
      <c r="M14" s="2" t="s">
        <v>19</v>
      </c>
      <c r="N14" s="2" t="s">
        <v>19</v>
      </c>
      <c r="O14" s="2" t="s">
        <v>19</v>
      </c>
      <c r="P14" s="2" t="s">
        <v>19</v>
      </c>
      <c r="Q14" s="2" t="s">
        <v>17</v>
      </c>
      <c r="R14" s="2" t="s">
        <v>19</v>
      </c>
      <c r="S14" s="2" t="s">
        <v>19</v>
      </c>
      <c r="T14" s="2" t="s">
        <v>19</v>
      </c>
      <c r="U14" s="2" t="s">
        <v>19</v>
      </c>
      <c r="V14" s="2" t="s">
        <v>19</v>
      </c>
      <c r="W14" s="2" t="s">
        <v>19</v>
      </c>
      <c r="X14" s="2" t="s">
        <v>19</v>
      </c>
      <c r="Y14" s="2" t="s">
        <v>19</v>
      </c>
      <c r="Z14" s="2" t="s">
        <v>19</v>
      </c>
      <c r="AA14" s="2" t="s">
        <v>19</v>
      </c>
      <c r="AB14" s="2" t="s">
        <v>20</v>
      </c>
      <c r="AC14" s="2" t="s">
        <v>19</v>
      </c>
      <c r="AD14" s="2" t="s">
        <v>19</v>
      </c>
      <c r="AE14" s="2" t="s">
        <v>21</v>
      </c>
      <c r="AF14" s="2" t="s">
        <v>19</v>
      </c>
      <c r="AG14" s="2" t="s">
        <v>19</v>
      </c>
      <c r="AH14" s="2" t="s">
        <v>19</v>
      </c>
      <c r="AI14" s="2" t="s">
        <v>19</v>
      </c>
      <c r="AJ14" s="2" t="s">
        <v>19</v>
      </c>
      <c r="AK14" s="2" t="s">
        <v>19</v>
      </c>
      <c r="AL14" s="2" t="s">
        <v>19</v>
      </c>
      <c r="AM14" s="2" t="s">
        <v>19</v>
      </c>
      <c r="AN14" s="2" t="s">
        <v>19</v>
      </c>
      <c r="AO14" s="2" t="s">
        <v>19</v>
      </c>
      <c r="AP14" s="2" t="s">
        <v>19</v>
      </c>
      <c r="AQ14" s="2" t="s">
        <v>17</v>
      </c>
      <c r="AR14" s="2" t="s">
        <v>19</v>
      </c>
      <c r="AS14" s="2" t="s">
        <v>19</v>
      </c>
      <c r="AT14" s="2" t="s">
        <v>19</v>
      </c>
      <c r="AU14" s="2" t="s">
        <v>19</v>
      </c>
      <c r="AV14" s="2" t="s">
        <v>19</v>
      </c>
      <c r="AW14" s="2" t="s">
        <v>19</v>
      </c>
      <c r="AX14" s="2" t="s">
        <v>19</v>
      </c>
      <c r="AY14" s="2" t="s">
        <v>19</v>
      </c>
      <c r="AZ14" s="2" t="s">
        <v>19</v>
      </c>
      <c r="BA14" s="2" t="s">
        <v>19</v>
      </c>
      <c r="BB14" s="2" t="s">
        <v>19</v>
      </c>
      <c r="BC14" s="2" t="s">
        <v>21</v>
      </c>
      <c r="BD14" s="2" t="s">
        <v>19</v>
      </c>
      <c r="BE14" s="2" t="s">
        <v>19</v>
      </c>
      <c r="BF14" s="2" t="s">
        <v>19</v>
      </c>
      <c r="BG14" s="2" t="s">
        <v>23</v>
      </c>
      <c r="BH14" s="3" t="s">
        <v>42</v>
      </c>
      <c r="BI14" s="1">
        <v>53</v>
      </c>
      <c r="BJ14" s="1" t="s">
        <v>35</v>
      </c>
      <c r="BL14" s="4" t="s">
        <v>28</v>
      </c>
      <c r="BM14" s="2" t="s">
        <v>28</v>
      </c>
    </row>
    <row r="15" spans="1:65" ht="12">
      <c r="A15" s="1">
        <v>5234</v>
      </c>
      <c r="B15" s="1" t="s">
        <v>43</v>
      </c>
      <c r="C15" s="2" t="s">
        <v>28</v>
      </c>
      <c r="D15" s="2" t="s">
        <v>14</v>
      </c>
      <c r="E15" s="2" t="s">
        <v>15</v>
      </c>
      <c r="F15" s="2" t="s">
        <v>19</v>
      </c>
      <c r="G15" s="2" t="s">
        <v>19</v>
      </c>
      <c r="H15" s="2" t="s">
        <v>19</v>
      </c>
      <c r="I15" s="2" t="s">
        <v>19</v>
      </c>
      <c r="J15" s="2" t="s">
        <v>19</v>
      </c>
      <c r="K15" s="2" t="s">
        <v>19</v>
      </c>
      <c r="L15" s="2" t="s">
        <v>19</v>
      </c>
      <c r="M15" s="2" t="s">
        <v>19</v>
      </c>
      <c r="N15" s="2" t="s">
        <v>19</v>
      </c>
      <c r="O15" s="2" t="s">
        <v>19</v>
      </c>
      <c r="P15" s="2" t="s">
        <v>19</v>
      </c>
      <c r="Q15" s="2" t="s">
        <v>17</v>
      </c>
      <c r="R15" s="2" t="s">
        <v>19</v>
      </c>
      <c r="S15" s="2" t="s">
        <v>19</v>
      </c>
      <c r="T15" s="2" t="s">
        <v>19</v>
      </c>
      <c r="U15" s="2" t="s">
        <v>19</v>
      </c>
      <c r="V15" s="2" t="s">
        <v>19</v>
      </c>
      <c r="W15" s="2" t="s">
        <v>19</v>
      </c>
      <c r="X15" s="2" t="s">
        <v>19</v>
      </c>
      <c r="Y15" s="2" t="s">
        <v>19</v>
      </c>
      <c r="Z15" s="2" t="s">
        <v>19</v>
      </c>
      <c r="AA15" s="2" t="s">
        <v>19</v>
      </c>
      <c r="AB15" s="2" t="s">
        <v>20</v>
      </c>
      <c r="AC15" s="2" t="s">
        <v>19</v>
      </c>
      <c r="AD15" s="2" t="s">
        <v>19</v>
      </c>
      <c r="AE15" s="2" t="s">
        <v>21</v>
      </c>
      <c r="AF15" s="2" t="s">
        <v>19</v>
      </c>
      <c r="AG15" s="2" t="s">
        <v>19</v>
      </c>
      <c r="AH15" s="2" t="s">
        <v>19</v>
      </c>
      <c r="AI15" s="2" t="s">
        <v>19</v>
      </c>
      <c r="AJ15" s="2" t="s">
        <v>19</v>
      </c>
      <c r="AK15" s="2" t="s">
        <v>19</v>
      </c>
      <c r="AL15" s="2" t="s">
        <v>19</v>
      </c>
      <c r="AM15" s="2" t="s">
        <v>19</v>
      </c>
      <c r="AN15" s="2" t="s">
        <v>19</v>
      </c>
      <c r="AO15" s="2" t="s">
        <v>19</v>
      </c>
      <c r="AP15" s="2" t="s">
        <v>19</v>
      </c>
      <c r="AQ15" s="2" t="s">
        <v>17</v>
      </c>
      <c r="AR15" s="2" t="s">
        <v>19</v>
      </c>
      <c r="AS15" s="2" t="s">
        <v>19</v>
      </c>
      <c r="AT15" s="2" t="s">
        <v>19</v>
      </c>
      <c r="AU15" s="2" t="s">
        <v>19</v>
      </c>
      <c r="AV15" s="2" t="s">
        <v>19</v>
      </c>
      <c r="AW15" s="2" t="s">
        <v>19</v>
      </c>
      <c r="AX15" s="2" t="s">
        <v>19</v>
      </c>
      <c r="AY15" s="2" t="s">
        <v>19</v>
      </c>
      <c r="AZ15" s="2" t="s">
        <v>19</v>
      </c>
      <c r="BA15" s="2" t="s">
        <v>19</v>
      </c>
      <c r="BB15" s="2" t="s">
        <v>19</v>
      </c>
      <c r="BC15" s="2" t="s">
        <v>21</v>
      </c>
      <c r="BD15" s="2" t="s">
        <v>19</v>
      </c>
      <c r="BE15" s="2" t="s">
        <v>19</v>
      </c>
      <c r="BF15" s="2" t="s">
        <v>19</v>
      </c>
      <c r="BG15" s="2" t="s">
        <v>23</v>
      </c>
      <c r="BH15" s="3" t="s">
        <v>43</v>
      </c>
      <c r="BI15" s="1">
        <v>34</v>
      </c>
      <c r="BJ15" s="1" t="s">
        <v>44</v>
      </c>
      <c r="BK15" s="1" t="s">
        <v>38</v>
      </c>
      <c r="BL15" s="4" t="s">
        <v>28</v>
      </c>
      <c r="BM15" s="2" t="s">
        <v>28</v>
      </c>
    </row>
    <row r="16" spans="1:65" ht="12">
      <c r="A16" s="1">
        <v>7946</v>
      </c>
      <c r="B16" s="1" t="s">
        <v>45</v>
      </c>
      <c r="C16" s="2" t="s">
        <v>28</v>
      </c>
      <c r="D16" s="2" t="s">
        <v>14</v>
      </c>
      <c r="E16" s="2" t="s">
        <v>15</v>
      </c>
      <c r="F16" s="2" t="s">
        <v>19</v>
      </c>
      <c r="G16" s="2" t="s">
        <v>19</v>
      </c>
      <c r="H16" s="2" t="s">
        <v>19</v>
      </c>
      <c r="I16" s="2" t="s">
        <v>19</v>
      </c>
      <c r="J16" s="2" t="s">
        <v>19</v>
      </c>
      <c r="K16" s="2" t="s">
        <v>19</v>
      </c>
      <c r="L16" s="2" t="s">
        <v>19</v>
      </c>
      <c r="M16" s="2" t="s">
        <v>19</v>
      </c>
      <c r="N16" s="2" t="s">
        <v>19</v>
      </c>
      <c r="O16" s="2" t="s">
        <v>19</v>
      </c>
      <c r="P16" s="2" t="s">
        <v>19</v>
      </c>
      <c r="Q16" s="2" t="s">
        <v>17</v>
      </c>
      <c r="R16" s="2" t="s">
        <v>19</v>
      </c>
      <c r="S16" s="2" t="s">
        <v>19</v>
      </c>
      <c r="T16" s="2" t="s">
        <v>19</v>
      </c>
      <c r="U16" s="2" t="s">
        <v>19</v>
      </c>
      <c r="V16" s="2" t="s">
        <v>19</v>
      </c>
      <c r="W16" s="2" t="s">
        <v>19</v>
      </c>
      <c r="X16" s="2" t="s">
        <v>19</v>
      </c>
      <c r="Y16" s="2" t="s">
        <v>19</v>
      </c>
      <c r="Z16" s="2" t="s">
        <v>19</v>
      </c>
      <c r="AA16" s="2" t="s">
        <v>19</v>
      </c>
      <c r="AB16" s="2" t="s">
        <v>20</v>
      </c>
      <c r="AC16" s="2" t="s">
        <v>19</v>
      </c>
      <c r="AD16" s="2" t="s">
        <v>19</v>
      </c>
      <c r="AE16" s="2" t="s">
        <v>21</v>
      </c>
      <c r="AF16" s="2" t="s">
        <v>19</v>
      </c>
      <c r="AG16" s="2" t="s">
        <v>19</v>
      </c>
      <c r="AH16" s="2" t="s">
        <v>19</v>
      </c>
      <c r="AI16" s="2" t="s">
        <v>19</v>
      </c>
      <c r="AJ16" s="2" t="s">
        <v>19</v>
      </c>
      <c r="AK16" s="2" t="s">
        <v>19</v>
      </c>
      <c r="AL16" s="2" t="s">
        <v>19</v>
      </c>
      <c r="AM16" s="2" t="s">
        <v>19</v>
      </c>
      <c r="AN16" s="2" t="s">
        <v>19</v>
      </c>
      <c r="AO16" s="2" t="s">
        <v>19</v>
      </c>
      <c r="AP16" s="2" t="s">
        <v>19</v>
      </c>
      <c r="AQ16" s="2" t="s">
        <v>17</v>
      </c>
      <c r="AR16" s="2" t="s">
        <v>19</v>
      </c>
      <c r="AS16" s="2" t="s">
        <v>19</v>
      </c>
      <c r="AT16" s="2" t="s">
        <v>19</v>
      </c>
      <c r="AU16" s="2" t="s">
        <v>19</v>
      </c>
      <c r="AV16" s="2" t="s">
        <v>19</v>
      </c>
      <c r="AW16" s="2" t="s">
        <v>19</v>
      </c>
      <c r="AX16" s="2" t="s">
        <v>19</v>
      </c>
      <c r="AY16" s="2" t="s">
        <v>19</v>
      </c>
      <c r="AZ16" s="2" t="s">
        <v>19</v>
      </c>
      <c r="BA16" s="2" t="s">
        <v>19</v>
      </c>
      <c r="BB16" s="2" t="s">
        <v>19</v>
      </c>
      <c r="BC16" s="2" t="s">
        <v>21</v>
      </c>
      <c r="BD16" s="2" t="s">
        <v>19</v>
      </c>
      <c r="BE16" s="2" t="s">
        <v>19</v>
      </c>
      <c r="BF16" s="2" t="s">
        <v>19</v>
      </c>
      <c r="BG16" s="2" t="s">
        <v>23</v>
      </c>
      <c r="BH16" s="3" t="s">
        <v>45</v>
      </c>
      <c r="BI16" s="1">
        <v>34</v>
      </c>
      <c r="BJ16" s="1" t="s">
        <v>44</v>
      </c>
      <c r="BK16" s="1" t="s">
        <v>33</v>
      </c>
      <c r="BL16" s="4" t="s">
        <v>28</v>
      </c>
      <c r="BM16" s="2" t="s">
        <v>28</v>
      </c>
    </row>
    <row r="17" spans="1:65" ht="12">
      <c r="A17" s="1">
        <v>15584</v>
      </c>
      <c r="B17" s="1" t="s">
        <v>46</v>
      </c>
      <c r="C17" s="2">
        <v>3</v>
      </c>
      <c r="D17" s="2" t="s">
        <v>14</v>
      </c>
      <c r="E17" s="2" t="s">
        <v>15</v>
      </c>
      <c r="F17" s="2" t="s">
        <v>16</v>
      </c>
      <c r="G17" s="2" t="s">
        <v>16</v>
      </c>
      <c r="H17" s="2" t="s">
        <v>16</v>
      </c>
      <c r="I17" s="2" t="s">
        <v>16</v>
      </c>
      <c r="J17" s="2" t="s">
        <v>16</v>
      </c>
      <c r="K17" s="2" t="s">
        <v>16</v>
      </c>
      <c r="L17" s="2" t="s">
        <v>19</v>
      </c>
      <c r="M17" s="2" t="s">
        <v>16</v>
      </c>
      <c r="N17" s="2" t="s">
        <v>18</v>
      </c>
      <c r="O17" s="2">
        <v>8</v>
      </c>
      <c r="P17" s="2" t="s">
        <v>19</v>
      </c>
      <c r="Q17" s="2" t="s">
        <v>17</v>
      </c>
      <c r="R17" s="2" t="s">
        <v>16</v>
      </c>
      <c r="S17" s="2" t="s">
        <v>16</v>
      </c>
      <c r="T17" s="2" t="s">
        <v>19</v>
      </c>
      <c r="U17" s="2" t="s">
        <v>19</v>
      </c>
      <c r="V17" s="2" t="s">
        <v>16</v>
      </c>
      <c r="W17" s="2" t="s">
        <v>16</v>
      </c>
      <c r="X17" s="2" t="s">
        <v>19</v>
      </c>
      <c r="Y17" s="2" t="s">
        <v>16</v>
      </c>
      <c r="Z17" s="2" t="s">
        <v>16</v>
      </c>
      <c r="AA17" s="2" t="s">
        <v>16</v>
      </c>
      <c r="AB17" s="2" t="s">
        <v>20</v>
      </c>
      <c r="AD17" s="2" t="s">
        <v>16</v>
      </c>
      <c r="AE17" s="2" t="s">
        <v>21</v>
      </c>
      <c r="AF17" s="2" t="s">
        <v>19</v>
      </c>
      <c r="AG17" s="2" t="s">
        <v>16</v>
      </c>
      <c r="AH17" s="2" t="s">
        <v>14</v>
      </c>
      <c r="AI17" s="2" t="s">
        <v>16</v>
      </c>
      <c r="AJ17" s="2" t="s">
        <v>16</v>
      </c>
      <c r="AK17" s="2" t="s">
        <v>16</v>
      </c>
      <c r="AL17" s="2" t="s">
        <v>16</v>
      </c>
      <c r="AM17" s="2" t="s">
        <v>16</v>
      </c>
      <c r="AN17" s="2" t="s">
        <v>19</v>
      </c>
      <c r="AO17" s="2" t="s">
        <v>18</v>
      </c>
      <c r="AP17" s="2" t="s">
        <v>22</v>
      </c>
      <c r="AQ17" s="2" t="s">
        <v>17</v>
      </c>
      <c r="AR17" s="2" t="s">
        <v>16</v>
      </c>
      <c r="AS17" s="2" t="s">
        <v>16</v>
      </c>
      <c r="AU17" s="2" t="s">
        <v>16</v>
      </c>
      <c r="AV17" s="2" t="s">
        <v>16</v>
      </c>
      <c r="AW17" s="2" t="s">
        <v>19</v>
      </c>
      <c r="AX17" s="2" t="s">
        <v>16</v>
      </c>
      <c r="AY17" s="2" t="s">
        <v>16</v>
      </c>
      <c r="AZ17" s="2" t="s">
        <v>18</v>
      </c>
      <c r="BA17" s="2" t="s">
        <v>16</v>
      </c>
      <c r="BB17" s="2">
        <v>9</v>
      </c>
      <c r="BC17" s="2" t="s">
        <v>21</v>
      </c>
      <c r="BG17" s="2" t="s">
        <v>23</v>
      </c>
      <c r="BH17" s="3" t="s">
        <v>46</v>
      </c>
      <c r="BI17" s="1">
        <v>34</v>
      </c>
      <c r="BJ17" s="1" t="s">
        <v>44</v>
      </c>
      <c r="BK17" s="1" t="s">
        <v>33</v>
      </c>
      <c r="BL17" s="4">
        <f>10*COUNTIF(D17:BG17,"p")/(COUNTIF(D17:BG17,"p")+COUNTIF(D17:BG17,"n"))</f>
        <v>7.777777777777778</v>
      </c>
      <c r="BM17" s="2">
        <f>0.1*(COUNTIF(F17,"n")+COUNTIF(I17,"n")+COUNTIF(L17,"n")+COUNTIF(O17,"n")+COUNTIF(R17,"n")+COUNTIF(U17,"n")+COUNTIF(X17,"n")+COUNTIF(AA17,"n")+COUNTIF(AD17,"n")+COUNTIF(AG17,"n")+COUNTIF(AJ17,"n")+COUNTIF(AM17,"n")+COUNTIF(AP17,"n")+COUNTIF(AS17,"n")+COUNTIF(AV17,"n")+COUNTIF(AY17,"n")+COUNTIF(BB17,"n"))</f>
        <v>0.30000000000000004</v>
      </c>
    </row>
    <row r="18" spans="1:65" ht="12">
      <c r="A18" s="1">
        <v>15973</v>
      </c>
      <c r="B18" s="1" t="s">
        <v>47</v>
      </c>
      <c r="C18" s="2" t="s">
        <v>28</v>
      </c>
      <c r="D18" s="2" t="s">
        <v>14</v>
      </c>
      <c r="E18" s="2" t="s">
        <v>15</v>
      </c>
      <c r="F18" s="2" t="s">
        <v>16</v>
      </c>
      <c r="G18" s="2" t="s">
        <v>19</v>
      </c>
      <c r="H18" s="2" t="s">
        <v>16</v>
      </c>
      <c r="I18" s="2" t="s">
        <v>16</v>
      </c>
      <c r="J18" s="2" t="s">
        <v>19</v>
      </c>
      <c r="K18" s="2" t="s">
        <v>19</v>
      </c>
      <c r="L18" s="2" t="s">
        <v>19</v>
      </c>
      <c r="M18" s="2" t="s">
        <v>19</v>
      </c>
      <c r="N18" s="2" t="s">
        <v>19</v>
      </c>
      <c r="O18" s="2" t="s">
        <v>19</v>
      </c>
      <c r="P18" s="2" t="s">
        <v>19</v>
      </c>
      <c r="Q18" s="2" t="s">
        <v>17</v>
      </c>
      <c r="R18" s="2" t="s">
        <v>19</v>
      </c>
      <c r="S18" s="2" t="s">
        <v>19</v>
      </c>
      <c r="T18" s="2" t="s">
        <v>19</v>
      </c>
      <c r="U18" s="2" t="s">
        <v>19</v>
      </c>
      <c r="V18" s="2" t="s">
        <v>19</v>
      </c>
      <c r="W18" s="2" t="s">
        <v>19</v>
      </c>
      <c r="X18" s="2" t="s">
        <v>19</v>
      </c>
      <c r="Y18" s="2" t="s">
        <v>19</v>
      </c>
      <c r="Z18" s="2" t="s">
        <v>19</v>
      </c>
      <c r="AA18" s="2" t="s">
        <v>19</v>
      </c>
      <c r="AB18" s="2" t="s">
        <v>20</v>
      </c>
      <c r="AC18" s="2" t="s">
        <v>19</v>
      </c>
      <c r="AD18" s="2" t="s">
        <v>19</v>
      </c>
      <c r="AE18" s="2" t="s">
        <v>21</v>
      </c>
      <c r="AF18" s="2" t="s">
        <v>19</v>
      </c>
      <c r="AG18" s="2" t="s">
        <v>19</v>
      </c>
      <c r="AH18" s="2" t="s">
        <v>19</v>
      </c>
      <c r="AI18" s="2" t="s">
        <v>19</v>
      </c>
      <c r="AJ18" s="2" t="s">
        <v>19</v>
      </c>
      <c r="AK18" s="2" t="s">
        <v>19</v>
      </c>
      <c r="AL18" s="2" t="s">
        <v>19</v>
      </c>
      <c r="AM18" s="2" t="s">
        <v>19</v>
      </c>
      <c r="AN18" s="2" t="s">
        <v>19</v>
      </c>
      <c r="AO18" s="2" t="s">
        <v>19</v>
      </c>
      <c r="AP18" s="2" t="s">
        <v>19</v>
      </c>
      <c r="AQ18" s="2" t="s">
        <v>17</v>
      </c>
      <c r="AR18" s="2" t="s">
        <v>19</v>
      </c>
      <c r="AS18" s="2" t="s">
        <v>19</v>
      </c>
      <c r="AT18" s="2" t="s">
        <v>19</v>
      </c>
      <c r="AU18" s="2" t="s">
        <v>19</v>
      </c>
      <c r="AV18" s="2" t="s">
        <v>19</v>
      </c>
      <c r="AW18" s="2" t="s">
        <v>19</v>
      </c>
      <c r="AX18" s="2" t="s">
        <v>19</v>
      </c>
      <c r="AY18" s="2" t="s">
        <v>19</v>
      </c>
      <c r="AZ18" s="2" t="s">
        <v>19</v>
      </c>
      <c r="BA18" s="2" t="s">
        <v>19</v>
      </c>
      <c r="BB18" s="2" t="s">
        <v>19</v>
      </c>
      <c r="BC18" s="2" t="s">
        <v>21</v>
      </c>
      <c r="BD18" s="2" t="s">
        <v>19</v>
      </c>
      <c r="BE18" s="2" t="s">
        <v>19</v>
      </c>
      <c r="BF18" s="2" t="s">
        <v>19</v>
      </c>
      <c r="BG18" s="2" t="s">
        <v>23</v>
      </c>
      <c r="BH18" s="3" t="s">
        <v>47</v>
      </c>
      <c r="BI18" s="1">
        <v>42</v>
      </c>
      <c r="BJ18" s="1" t="s">
        <v>44</v>
      </c>
      <c r="BK18" s="1" t="s">
        <v>48</v>
      </c>
      <c r="BL18" s="4" t="s">
        <v>28</v>
      </c>
      <c r="BM18" s="2" t="s">
        <v>28</v>
      </c>
    </row>
    <row r="19" spans="1:65" ht="12">
      <c r="A19" s="1">
        <v>25316</v>
      </c>
      <c r="B19" s="1" t="s">
        <v>31</v>
      </c>
      <c r="C19" s="2" t="s">
        <v>28</v>
      </c>
      <c r="D19" s="2" t="s">
        <v>28</v>
      </c>
      <c r="E19" s="2" t="s">
        <v>28</v>
      </c>
      <c r="F19" s="2" t="s">
        <v>28</v>
      </c>
      <c r="G19" s="2" t="s">
        <v>28</v>
      </c>
      <c r="H19" s="2" t="s">
        <v>28</v>
      </c>
      <c r="I19" s="2" t="s">
        <v>28</v>
      </c>
      <c r="J19" s="2" t="s">
        <v>28</v>
      </c>
      <c r="K19" s="2" t="s">
        <v>28</v>
      </c>
      <c r="L19" s="2" t="s">
        <v>28</v>
      </c>
      <c r="M19" s="2" t="s">
        <v>28</v>
      </c>
      <c r="N19" s="2" t="s">
        <v>28</v>
      </c>
      <c r="O19" s="2" t="s">
        <v>28</v>
      </c>
      <c r="P19" s="2" t="s">
        <v>28</v>
      </c>
      <c r="Q19" s="2" t="s">
        <v>28</v>
      </c>
      <c r="R19" s="2" t="s">
        <v>28</v>
      </c>
      <c r="S19" s="2" t="s">
        <v>28</v>
      </c>
      <c r="T19" s="2" t="s">
        <v>28</v>
      </c>
      <c r="U19" s="2" t="s">
        <v>28</v>
      </c>
      <c r="V19" s="2" t="s">
        <v>28</v>
      </c>
      <c r="W19" s="2" t="s">
        <v>28</v>
      </c>
      <c r="X19" s="2" t="s">
        <v>28</v>
      </c>
      <c r="Y19" s="2" t="s">
        <v>28</v>
      </c>
      <c r="Z19" s="2" t="s">
        <v>28</v>
      </c>
      <c r="AA19" s="2" t="s">
        <v>28</v>
      </c>
      <c r="AB19" s="2" t="s">
        <v>28</v>
      </c>
      <c r="AC19" s="2" t="s">
        <v>28</v>
      </c>
      <c r="AD19" s="2" t="s">
        <v>28</v>
      </c>
      <c r="AE19" s="2" t="s">
        <v>28</v>
      </c>
      <c r="AF19" s="2" t="s">
        <v>28</v>
      </c>
      <c r="AG19" s="2" t="s">
        <v>28</v>
      </c>
      <c r="AH19" s="2" t="s">
        <v>28</v>
      </c>
      <c r="AI19" s="2" t="s">
        <v>28</v>
      </c>
      <c r="AJ19" s="2" t="s">
        <v>28</v>
      </c>
      <c r="AK19" s="2" t="s">
        <v>28</v>
      </c>
      <c r="AL19" s="2" t="s">
        <v>28</v>
      </c>
      <c r="AM19" s="2" t="s">
        <v>28</v>
      </c>
      <c r="AN19" s="2" t="s">
        <v>28</v>
      </c>
      <c r="AO19" s="2" t="s">
        <v>28</v>
      </c>
      <c r="AP19" s="2" t="s">
        <v>28</v>
      </c>
      <c r="AQ19" s="2" t="s">
        <v>28</v>
      </c>
      <c r="AR19" s="2" t="s">
        <v>28</v>
      </c>
      <c r="AS19" s="2" t="s">
        <v>28</v>
      </c>
      <c r="AT19" s="2" t="s">
        <v>28</v>
      </c>
      <c r="AU19" s="2" t="s">
        <v>28</v>
      </c>
      <c r="AV19" s="2" t="s">
        <v>28</v>
      </c>
      <c r="AW19" s="2" t="s">
        <v>28</v>
      </c>
      <c r="AX19" s="2" t="s">
        <v>28</v>
      </c>
      <c r="AY19" s="2" t="s">
        <v>28</v>
      </c>
      <c r="AZ19" s="2" t="s">
        <v>28</v>
      </c>
      <c r="BA19" s="2" t="s">
        <v>28</v>
      </c>
      <c r="BB19" s="2" t="s">
        <v>28</v>
      </c>
      <c r="BC19" s="2" t="s">
        <v>28</v>
      </c>
      <c r="BD19" s="2" t="s">
        <v>28</v>
      </c>
      <c r="BE19" s="2" t="s">
        <v>28</v>
      </c>
      <c r="BF19" s="2" t="s">
        <v>28</v>
      </c>
      <c r="BG19" s="2" t="s">
        <v>28</v>
      </c>
      <c r="BH19" s="3" t="s">
        <v>31</v>
      </c>
      <c r="BI19" s="1">
        <v>42</v>
      </c>
      <c r="BJ19" s="1" t="s">
        <v>44</v>
      </c>
      <c r="BK19" s="1" t="s">
        <v>48</v>
      </c>
      <c r="BL19" s="4" t="s">
        <v>28</v>
      </c>
      <c r="BM19" s="2" t="s">
        <v>28</v>
      </c>
    </row>
    <row r="20" spans="1:65" ht="12">
      <c r="A20" s="1">
        <v>65369</v>
      </c>
      <c r="B20" s="1" t="s">
        <v>49</v>
      </c>
      <c r="C20" s="2">
        <v>3</v>
      </c>
      <c r="D20" s="2" t="s">
        <v>14</v>
      </c>
      <c r="E20" s="2" t="s">
        <v>15</v>
      </c>
      <c r="F20" s="2" t="s">
        <v>16</v>
      </c>
      <c r="G20" s="2" t="s">
        <v>18</v>
      </c>
      <c r="H20" s="2" t="s">
        <v>16</v>
      </c>
      <c r="I20" s="2" t="s">
        <v>22</v>
      </c>
      <c r="J20" s="2" t="s">
        <v>16</v>
      </c>
      <c r="K20" s="2" t="s">
        <v>16</v>
      </c>
      <c r="L20" s="2" t="s">
        <v>16</v>
      </c>
      <c r="M20" s="2" t="s">
        <v>16</v>
      </c>
      <c r="N20" s="2" t="s">
        <v>16</v>
      </c>
      <c r="O20" s="2" t="s">
        <v>16</v>
      </c>
      <c r="P20" s="2" t="s">
        <v>16</v>
      </c>
      <c r="Q20" s="2" t="s">
        <v>17</v>
      </c>
      <c r="R20" s="2" t="s">
        <v>16</v>
      </c>
      <c r="S20" s="2" t="s">
        <v>16</v>
      </c>
      <c r="T20" s="2" t="s">
        <v>19</v>
      </c>
      <c r="U20" s="2" t="s">
        <v>16</v>
      </c>
      <c r="V20" s="2" t="s">
        <v>16</v>
      </c>
      <c r="W20" s="2" t="s">
        <v>16</v>
      </c>
      <c r="X20" s="2" t="s">
        <v>16</v>
      </c>
      <c r="Y20" s="2" t="s">
        <v>16</v>
      </c>
      <c r="Z20" s="2" t="s">
        <v>16</v>
      </c>
      <c r="AA20" s="2" t="s">
        <v>16</v>
      </c>
      <c r="AB20" s="2" t="s">
        <v>20</v>
      </c>
      <c r="AD20" s="2" t="s">
        <v>16</v>
      </c>
      <c r="AE20" s="2" t="s">
        <v>21</v>
      </c>
      <c r="AF20" s="2" t="s">
        <v>16</v>
      </c>
      <c r="AG20" s="2" t="s">
        <v>16</v>
      </c>
      <c r="AH20" s="2" t="s">
        <v>14</v>
      </c>
      <c r="AI20" s="2" t="s">
        <v>16</v>
      </c>
      <c r="AJ20" s="2" t="s">
        <v>16</v>
      </c>
      <c r="AK20" s="2" t="s">
        <v>18</v>
      </c>
      <c r="AL20" s="2" t="s">
        <v>16</v>
      </c>
      <c r="AM20" s="2" t="s">
        <v>22</v>
      </c>
      <c r="AN20" s="2" t="s">
        <v>16</v>
      </c>
      <c r="AO20" s="2" t="s">
        <v>16</v>
      </c>
      <c r="AP20" s="2" t="s">
        <v>16</v>
      </c>
      <c r="AQ20" s="2" t="s">
        <v>17</v>
      </c>
      <c r="AR20" s="2" t="s">
        <v>16</v>
      </c>
      <c r="AS20" s="2" t="s">
        <v>16</v>
      </c>
      <c r="AT20" s="2" t="s">
        <v>16</v>
      </c>
      <c r="AU20" s="2" t="s">
        <v>19</v>
      </c>
      <c r="AV20" s="2" t="s">
        <v>16</v>
      </c>
      <c r="AW20" s="2" t="s">
        <v>16</v>
      </c>
      <c r="AX20" s="2" t="s">
        <v>16</v>
      </c>
      <c r="AY20" s="2" t="s">
        <v>16</v>
      </c>
      <c r="AZ20" s="2" t="s">
        <v>16</v>
      </c>
      <c r="BA20" s="2" t="s">
        <v>16</v>
      </c>
      <c r="BB20" s="2" t="s">
        <v>16</v>
      </c>
      <c r="BC20" s="2" t="s">
        <v>21</v>
      </c>
      <c r="BG20" s="2" t="s">
        <v>23</v>
      </c>
      <c r="BH20" s="3" t="s">
        <v>49</v>
      </c>
      <c r="BI20" s="1">
        <v>99</v>
      </c>
      <c r="BJ20" s="1" t="s">
        <v>44</v>
      </c>
      <c r="BL20" s="4">
        <f>10*COUNTIF(D20:BG20,"p")/(COUNTIF(D20:BG20,"p")+COUNTIF(D20:BG20,"n"))</f>
        <v>9.487179487179487</v>
      </c>
      <c r="BM20" s="2">
        <f>0.1*(COUNTIF(F20,"n")+COUNTIF(I20,"n")+COUNTIF(L20,"n")+COUNTIF(O20,"n")+COUNTIF(R20,"n")+COUNTIF(U20,"n")+COUNTIF(X20,"n")+COUNTIF(AA20,"n")+COUNTIF(AD20,"n")+COUNTIF(AG20,"n")+COUNTIF(AJ20,"n")+COUNTIF(AM20,"n")+COUNTIF(AP20,"n")+COUNTIF(AS20,"n")+COUNTIF(AV20,"n")+COUNTIF(AY20,"n")+COUNTIF(BB20,"n"))</f>
        <v>0</v>
      </c>
    </row>
    <row r="22" spans="1:2" ht="12">
      <c r="A22" s="1" t="s">
        <v>14</v>
      </c>
      <c r="B22" s="1" t="s">
        <v>50</v>
      </c>
    </row>
    <row r="23" spans="1:2" ht="12">
      <c r="A23" s="1" t="s">
        <v>15</v>
      </c>
      <c r="B23" s="1" t="s">
        <v>51</v>
      </c>
    </row>
    <row r="24" spans="1:2" ht="12">
      <c r="A24" s="1" t="s">
        <v>17</v>
      </c>
      <c r="B24" s="1" t="s">
        <v>52</v>
      </c>
    </row>
    <row r="25" spans="1:2" ht="12">
      <c r="A25" s="1" t="s">
        <v>21</v>
      </c>
      <c r="B25" s="1" t="s">
        <v>53</v>
      </c>
    </row>
    <row r="26" spans="1:2" ht="12">
      <c r="A26" s="1" t="s">
        <v>20</v>
      </c>
      <c r="B26" s="1" t="s">
        <v>54</v>
      </c>
    </row>
    <row r="27" spans="1:2" ht="12">
      <c r="A27" s="1" t="s">
        <v>23</v>
      </c>
      <c r="B27" s="1" t="s">
        <v>55</v>
      </c>
    </row>
    <row r="28" spans="1:2" ht="12">
      <c r="A28" s="1" t="s">
        <v>16</v>
      </c>
      <c r="B28" s="1" t="s">
        <v>56</v>
      </c>
    </row>
    <row r="29" spans="1:2" ht="12">
      <c r="A29" s="1" t="s">
        <v>19</v>
      </c>
      <c r="B29" s="1" t="s">
        <v>57</v>
      </c>
    </row>
    <row r="30" spans="1:2" ht="12">
      <c r="A30" s="1" t="s">
        <v>18</v>
      </c>
      <c r="B30" s="1" t="s">
        <v>58</v>
      </c>
    </row>
    <row r="31" spans="1:2" ht="12">
      <c r="A31" s="1" t="s">
        <v>59</v>
      </c>
      <c r="B31" s="1" t="s">
        <v>60</v>
      </c>
    </row>
  </sheetData>
  <mergeCells count="5">
    <mergeCell ref="D1:O1"/>
    <mergeCell ref="P1:AA1"/>
    <mergeCell ref="AB1:AO1"/>
    <mergeCell ref="AP1:BB1"/>
    <mergeCell ref="BC1:BG1"/>
  </mergeCells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2006-03-11T17:42:48Z</cp:lastPrinted>
  <dcterms:created xsi:type="dcterms:W3CDTF">2006-03-11T16:57:29Z</dcterms:created>
  <dcterms:modified xsi:type="dcterms:W3CDTF">1601-01-01T03:00:00Z</dcterms:modified>
  <cp:category/>
  <cp:version/>
  <cp:contentType/>
  <cp:contentStatus/>
  <cp:revision>1</cp:revision>
</cp:coreProperties>
</file>