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MC346-2015s2" sheetId="1" r:id="rId1"/>
  </sheets>
  <definedNames/>
  <calcPr fullCalcOnLoad="1"/>
</workbook>
</file>

<file path=xl/sharedStrings.xml><?xml version="1.0" encoding="utf-8"?>
<sst xmlns="http://schemas.openxmlformats.org/spreadsheetml/2006/main" count="250" uniqueCount="111">
  <si>
    <t>MC346A-2015s2</t>
  </si>
  <si>
    <t>Valores em azul/vermelho são apenas ESTIMATIVAS</t>
  </si>
  <si>
    <t>Prolog</t>
  </si>
  <si>
    <t>Lisp</t>
  </si>
  <si>
    <t>Projeto</t>
  </si>
  <si>
    <t>Aproveit.</t>
  </si>
  <si>
    <t>Exame</t>
  </si>
  <si>
    <t>Final</t>
  </si>
  <si>
    <t>Numero</t>
  </si>
  <si>
    <t>RA</t>
  </si>
  <si>
    <t>Nome</t>
  </si>
  <si>
    <t>Curso</t>
  </si>
  <si>
    <t>N</t>
  </si>
  <si>
    <t>M</t>
  </si>
  <si>
    <t>PP</t>
  </si>
  <si>
    <t>PL</t>
  </si>
  <si>
    <t>CP</t>
  </si>
  <si>
    <t>CL</t>
  </si>
  <si>
    <t>NP</t>
  </si>
  <si>
    <t>NL</t>
  </si>
  <si>
    <t>NA</t>
  </si>
  <si>
    <t>NE</t>
  </si>
  <si>
    <t>NF</t>
  </si>
  <si>
    <t>024374</t>
  </si>
  <si>
    <t>Lucas de Magalhães Araujo</t>
  </si>
  <si>
    <t>42</t>
  </si>
  <si>
    <t>G</t>
  </si>
  <si>
    <t>063565</t>
  </si>
  <si>
    <t>Paulo de Almeida Sachs</t>
  </si>
  <si>
    <t>076649</t>
  </si>
  <si>
    <t>Felipe Kenji Higa</t>
  </si>
  <si>
    <t>faltas</t>
  </si>
  <si>
    <t>082102</t>
  </si>
  <si>
    <t>Marcelo Becker Spach</t>
  </si>
  <si>
    <t>096952</t>
  </si>
  <si>
    <t>Andréia Yukie Uratsuka</t>
  </si>
  <si>
    <t>104052</t>
  </si>
  <si>
    <t>Samuel Mangabeira Birocchi</t>
  </si>
  <si>
    <t>34</t>
  </si>
  <si>
    <t>104207</t>
  </si>
  <si>
    <t>Thiago Rosario Caetano</t>
  </si>
  <si>
    <t>105542</t>
  </si>
  <si>
    <t>Pedro Henrique Moura Andere</t>
  </si>
  <si>
    <t>106905</t>
  </si>
  <si>
    <t>Rafael Ossamu Gouvêa</t>
  </si>
  <si>
    <t>116134</t>
  </si>
  <si>
    <t>André Seiji Tamanaha</t>
  </si>
  <si>
    <t>116167</t>
  </si>
  <si>
    <t>Anthony Ferreira</t>
  </si>
  <si>
    <t>116545</t>
  </si>
  <si>
    <t>Daniel Vatanabe Pazinato</t>
  </si>
  <si>
    <t>116928</t>
  </si>
  <si>
    <t>Gabriel Hidasy Rezende</t>
  </si>
  <si>
    <t>117964</t>
  </si>
  <si>
    <t>Maria Júlia Berriel de Sousa</t>
  </si>
  <si>
    <t>122842</t>
  </si>
  <si>
    <t>Andre Pinheiro Borba</t>
  </si>
  <si>
    <t>135214</t>
  </si>
  <si>
    <t>Caio Vinícius Uvini Palissari</t>
  </si>
  <si>
    <t>135434</t>
  </si>
  <si>
    <t>Danilo Perina Mendes</t>
  </si>
  <si>
    <t>135758</t>
  </si>
  <si>
    <t>Francesco Perrotti Garcia</t>
  </si>
  <si>
    <t>136576</t>
  </si>
  <si>
    <t>Luan Gustavo Bicesto</t>
  </si>
  <si>
    <t>137078</t>
  </si>
  <si>
    <t>Milena Mayumi Costa</t>
  </si>
  <si>
    <t>137478</t>
  </si>
  <si>
    <t>Renato Yoshio Soma</t>
  </si>
  <si>
    <t>138745</t>
  </si>
  <si>
    <t>Lucas Piscello Cosme</t>
  </si>
  <si>
    <t>145584</t>
  </si>
  <si>
    <t>Caique Garutti Moreira</t>
  </si>
  <si>
    <t>145711</t>
  </si>
  <si>
    <t>Celso Mizerani Júnior</t>
  </si>
  <si>
    <t>145980</t>
  </si>
  <si>
    <t>Fábio Takahashi Tanniguchi</t>
  </si>
  <si>
    <t>146000</t>
  </si>
  <si>
    <t>Felipe Carneiro Correia Montenegro</t>
  </si>
  <si>
    <t>146318</t>
  </si>
  <si>
    <t>Guilherme Rodrigues Bueno</t>
  </si>
  <si>
    <t>146325</t>
  </si>
  <si>
    <t>Guilherme Seiji Ito</t>
  </si>
  <si>
    <t>146641</t>
  </si>
  <si>
    <t>João Pedro Fabiano Franco</t>
  </si>
  <si>
    <t>147387</t>
  </si>
  <si>
    <t>Matheus Henrique Fim</t>
  </si>
  <si>
    <t>147396</t>
  </si>
  <si>
    <t>Matheus Martins Susin</t>
  </si>
  <si>
    <t>147403</t>
  </si>
  <si>
    <t>Matheus Rocco Ferreira</t>
  </si>
  <si>
    <t>147731</t>
  </si>
  <si>
    <t>Raíssa Lima Nucci</t>
  </si>
  <si>
    <t>147848</t>
  </si>
  <si>
    <t>Rodrigo Carvalho da Silva</t>
  </si>
  <si>
    <t>147939</t>
  </si>
  <si>
    <t>Stéfani Elizabeth Nicolau Fernandes</t>
  </si>
  <si>
    <t>148062</t>
  </si>
  <si>
    <t>Thiago Amorim Mendonça Amendola</t>
  </si>
  <si>
    <t>148125</t>
  </si>
  <si>
    <t>Victor Cardoso Cunningham de Carvalho</t>
  </si>
  <si>
    <t>148342</t>
  </si>
  <si>
    <t>Aristeu Monteiro da Rocha Júnior</t>
  </si>
  <si>
    <t>148387</t>
  </si>
  <si>
    <t>Bruno Masetto Sander</t>
  </si>
  <si>
    <t>148729</t>
  </si>
  <si>
    <t>Leandro Ferlin Viana</t>
  </si>
  <si>
    <t>150573</t>
  </si>
  <si>
    <t>Bruno Orsi Berton</t>
  </si>
  <si>
    <t>160250</t>
  </si>
  <si>
    <t>Samuel Toyoshi Ishida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</si>
</sst>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6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4" fontId="2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2" borderId="1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6" fontId="0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</cellStyles>
  <dxfs count="1">
    <dxf>
      <font>
        <b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pane xSplit="4" ySplit="2" topLeftCell="E17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P42" sqref="P42"/>
    </sheetView>
  </sheetViews>
  <sheetFormatPr defaultColWidth="12.57421875" defaultRowHeight="12.75"/>
  <cols>
    <col min="1" max="1" width="9.421875" style="1" customWidth="1"/>
    <col min="2" max="2" width="10.28125" style="2" customWidth="1"/>
    <col min="3" max="3" width="39.00390625" style="1" customWidth="1"/>
    <col min="4" max="4" width="8.7109375" style="2" customWidth="1"/>
    <col min="5" max="5" width="2.7109375" style="2" customWidth="1"/>
    <col min="6" max="6" width="4.140625" style="2" customWidth="1"/>
    <col min="7" max="10" width="7.57421875" style="3" customWidth="1"/>
    <col min="11" max="11" width="7.57421875" style="4" customWidth="1"/>
    <col min="12" max="12" width="9.00390625" style="4" customWidth="1"/>
    <col min="13" max="13" width="9.00390625" style="3" customWidth="1"/>
    <col min="14" max="14" width="8.00390625" style="4" customWidth="1"/>
    <col min="15" max="15" width="8.00390625" style="3" customWidth="1"/>
    <col min="16" max="16" width="11.57421875" style="1" customWidth="1"/>
    <col min="17" max="17" width="37.00390625" style="1" customWidth="1"/>
    <col min="18" max="16384" width="11.57421875" style="1" customWidth="1"/>
  </cols>
  <sheetData>
    <row r="1" spans="1:15" ht="24.75">
      <c r="A1" s="5" t="s">
        <v>0</v>
      </c>
      <c r="B1" s="6"/>
      <c r="C1" s="5" t="s">
        <v>1</v>
      </c>
      <c r="D1" s="5"/>
      <c r="E1" s="5"/>
      <c r="F1" s="7"/>
      <c r="G1" s="8" t="s">
        <v>2</v>
      </c>
      <c r="H1" s="8" t="s">
        <v>3</v>
      </c>
      <c r="I1" s="8" t="s">
        <v>4</v>
      </c>
      <c r="J1" s="8" t="s">
        <v>4</v>
      </c>
      <c r="K1" s="8" t="s">
        <v>2</v>
      </c>
      <c r="L1" s="8" t="s">
        <v>3</v>
      </c>
      <c r="M1" s="8" t="s">
        <v>5</v>
      </c>
      <c r="N1" s="8" t="s">
        <v>6</v>
      </c>
      <c r="O1" s="8" t="s">
        <v>7</v>
      </c>
    </row>
    <row r="2" spans="1:15" ht="14.25">
      <c r="A2" s="5" t="s">
        <v>8</v>
      </c>
      <c r="B2" s="5" t="s">
        <v>9</v>
      </c>
      <c r="C2" s="9" t="s">
        <v>10</v>
      </c>
      <c r="D2" s="5" t="s">
        <v>11</v>
      </c>
      <c r="E2" s="5" t="s">
        <v>12</v>
      </c>
      <c r="F2" s="7" t="s">
        <v>13</v>
      </c>
      <c r="G2" s="8" t="s">
        <v>14</v>
      </c>
      <c r="H2" s="8" t="s">
        <v>15</v>
      </c>
      <c r="I2" s="8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</row>
    <row r="3" spans="1:17" ht="14.25">
      <c r="A3" s="10">
        <v>1</v>
      </c>
      <c r="B3" s="11" t="s">
        <v>23</v>
      </c>
      <c r="C3" s="12" t="s">
        <v>24</v>
      </c>
      <c r="D3" s="13" t="s">
        <v>25</v>
      </c>
      <c r="E3" s="11" t="s">
        <v>26</v>
      </c>
      <c r="F3" s="11"/>
      <c r="G3" s="14">
        <v>9.5</v>
      </c>
      <c r="H3" s="14">
        <v>9.7</v>
      </c>
      <c r="I3" s="15">
        <v>6.7</v>
      </c>
      <c r="J3" s="15"/>
      <c r="K3" s="16">
        <f aca="true" t="shared" si="0" ref="K3:K44">(2*G3+I3)/3</f>
        <v>8.566666666666666</v>
      </c>
      <c r="L3" s="16">
        <f aca="true" t="shared" si="1" ref="L3:L44">(2*H3+J3)/3</f>
        <v>6.466666666666666</v>
      </c>
      <c r="M3" s="16">
        <f aca="true" t="shared" si="2" ref="M3:M44">0.5*K3+0.5*L3</f>
        <v>7.516666666666666</v>
      </c>
      <c r="N3" s="15"/>
      <c r="O3" s="16">
        <f aca="true" t="shared" si="3" ref="O3:O4">IF(AND(M3&gt;=5,K3&gt;=4,L3&gt;=4),M3,(M3+N3)/2)</f>
        <v>7.516666666666666</v>
      </c>
      <c r="Q3" s="12" t="s">
        <v>24</v>
      </c>
    </row>
    <row r="4" spans="1:17" ht="14.25">
      <c r="A4" s="10">
        <f aca="true" t="shared" si="4" ref="A4:A44">A3+1</f>
        <v>2</v>
      </c>
      <c r="B4" s="11" t="s">
        <v>27</v>
      </c>
      <c r="C4" s="12" t="s">
        <v>28</v>
      </c>
      <c r="D4" s="13" t="s">
        <v>25</v>
      </c>
      <c r="E4" s="11" t="s">
        <v>26</v>
      </c>
      <c r="F4" s="11"/>
      <c r="G4" s="14">
        <v>10</v>
      </c>
      <c r="H4" s="14">
        <v>9.2</v>
      </c>
      <c r="I4" s="15"/>
      <c r="J4" s="15"/>
      <c r="K4" s="16">
        <f t="shared" si="0"/>
        <v>6.666666666666667</v>
      </c>
      <c r="L4" s="16">
        <f t="shared" si="1"/>
        <v>6.133333333333333</v>
      </c>
      <c r="M4" s="16">
        <f t="shared" si="2"/>
        <v>6.4</v>
      </c>
      <c r="N4" s="15"/>
      <c r="O4" s="16">
        <f t="shared" si="3"/>
        <v>6.4</v>
      </c>
      <c r="Q4" s="12" t="s">
        <v>28</v>
      </c>
    </row>
    <row r="5" spans="1:17" ht="14.25">
      <c r="A5" s="10">
        <f t="shared" si="4"/>
        <v>3</v>
      </c>
      <c r="B5" s="11" t="s">
        <v>29</v>
      </c>
      <c r="C5" s="12" t="s">
        <v>30</v>
      </c>
      <c r="D5" s="13" t="s">
        <v>25</v>
      </c>
      <c r="E5" s="11" t="s">
        <v>26</v>
      </c>
      <c r="F5" s="11"/>
      <c r="G5" s="14">
        <v>8</v>
      </c>
      <c r="H5" s="14">
        <v>0.7</v>
      </c>
      <c r="I5" s="15"/>
      <c r="J5" s="15"/>
      <c r="K5" s="16">
        <f t="shared" si="0"/>
        <v>5.333333333333333</v>
      </c>
      <c r="L5" s="16">
        <f t="shared" si="1"/>
        <v>0.4666666666666666</v>
      </c>
      <c r="M5" s="16">
        <f t="shared" si="2"/>
        <v>2.9</v>
      </c>
      <c r="N5" s="15"/>
      <c r="O5" s="16">
        <v>0</v>
      </c>
      <c r="P5" s="1" t="s">
        <v>31</v>
      </c>
      <c r="Q5" s="12" t="s">
        <v>30</v>
      </c>
    </row>
    <row r="6" spans="1:17" ht="14.25">
      <c r="A6" s="10">
        <f t="shared" si="4"/>
        <v>4</v>
      </c>
      <c r="B6" s="11" t="s">
        <v>32</v>
      </c>
      <c r="C6" s="12" t="s">
        <v>33</v>
      </c>
      <c r="D6" s="13" t="s">
        <v>25</v>
      </c>
      <c r="E6" s="11" t="s">
        <v>26</v>
      </c>
      <c r="F6" s="11"/>
      <c r="G6" s="14">
        <v>0</v>
      </c>
      <c r="H6" s="14"/>
      <c r="I6" s="15"/>
      <c r="J6" s="15"/>
      <c r="K6" s="16">
        <f t="shared" si="0"/>
        <v>0</v>
      </c>
      <c r="L6" s="16">
        <f t="shared" si="1"/>
        <v>0</v>
      </c>
      <c r="M6" s="16">
        <f t="shared" si="2"/>
        <v>0</v>
      </c>
      <c r="N6" s="15"/>
      <c r="O6" s="16">
        <f>IF(AND(M6&gt;=5,K6&gt;=4,L6&gt;=4),M6,(M6+N6)/2)</f>
        <v>0</v>
      </c>
      <c r="P6" s="1" t="s">
        <v>31</v>
      </c>
      <c r="Q6" s="12" t="s">
        <v>33</v>
      </c>
    </row>
    <row r="7" spans="1:17" ht="14.25">
      <c r="A7" s="10">
        <f t="shared" si="4"/>
        <v>5</v>
      </c>
      <c r="B7" s="11" t="s">
        <v>34</v>
      </c>
      <c r="C7" s="12" t="s">
        <v>35</v>
      </c>
      <c r="D7" s="13" t="s">
        <v>25</v>
      </c>
      <c r="E7" s="11" t="s">
        <v>26</v>
      </c>
      <c r="F7" s="11"/>
      <c r="G7" s="14">
        <v>1</v>
      </c>
      <c r="H7" s="14"/>
      <c r="I7" s="15"/>
      <c r="J7" s="15"/>
      <c r="K7" s="16">
        <f t="shared" si="0"/>
        <v>0.6666666666666666</v>
      </c>
      <c r="L7" s="16">
        <f t="shared" si="1"/>
        <v>0</v>
      </c>
      <c r="M7" s="16">
        <f t="shared" si="2"/>
        <v>0.3333333333333333</v>
      </c>
      <c r="N7" s="15"/>
      <c r="O7" s="16">
        <v>0</v>
      </c>
      <c r="P7" s="1" t="s">
        <v>31</v>
      </c>
      <c r="Q7" s="12" t="s">
        <v>35</v>
      </c>
    </row>
    <row r="8" spans="1:17" ht="14.25">
      <c r="A8" s="10">
        <f t="shared" si="4"/>
        <v>6</v>
      </c>
      <c r="B8" s="11" t="s">
        <v>36</v>
      </c>
      <c r="C8" s="12" t="s">
        <v>37</v>
      </c>
      <c r="D8" s="13" t="s">
        <v>38</v>
      </c>
      <c r="E8" s="11" t="s">
        <v>26</v>
      </c>
      <c r="F8" s="11"/>
      <c r="G8" s="14">
        <v>4.7</v>
      </c>
      <c r="H8" s="14">
        <v>7</v>
      </c>
      <c r="I8" s="15"/>
      <c r="J8" s="15"/>
      <c r="K8" s="16">
        <f t="shared" si="0"/>
        <v>3.1333333333333333</v>
      </c>
      <c r="L8" s="16">
        <f t="shared" si="1"/>
        <v>4.666666666666667</v>
      </c>
      <c r="M8" s="16">
        <f t="shared" si="2"/>
        <v>3.9000000000000004</v>
      </c>
      <c r="N8" s="15">
        <v>8.5</v>
      </c>
      <c r="O8" s="16">
        <f aca="true" t="shared" si="5" ref="O8:O11">IF(AND(M8&gt;=5,K8&gt;=4,L8&gt;=4),M8,(M8+N8)/2)</f>
        <v>6.2</v>
      </c>
      <c r="Q8" s="12" t="s">
        <v>37</v>
      </c>
    </row>
    <row r="9" spans="1:17" ht="14.25">
      <c r="A9" s="10">
        <f t="shared" si="4"/>
        <v>7</v>
      </c>
      <c r="B9" s="11" t="s">
        <v>39</v>
      </c>
      <c r="C9" s="12" t="s">
        <v>40</v>
      </c>
      <c r="D9" s="13" t="s">
        <v>38</v>
      </c>
      <c r="E9" s="11" t="s">
        <v>26</v>
      </c>
      <c r="F9" s="11"/>
      <c r="G9" s="14">
        <v>8.9</v>
      </c>
      <c r="H9" s="14">
        <v>9.5</v>
      </c>
      <c r="I9" s="15"/>
      <c r="J9" s="15">
        <v>8.7</v>
      </c>
      <c r="K9" s="16">
        <f t="shared" si="0"/>
        <v>5.933333333333334</v>
      </c>
      <c r="L9" s="16">
        <f t="shared" si="1"/>
        <v>9.233333333333333</v>
      </c>
      <c r="M9" s="16">
        <f t="shared" si="2"/>
        <v>7.583333333333333</v>
      </c>
      <c r="N9" s="15"/>
      <c r="O9" s="16">
        <f t="shared" si="5"/>
        <v>7.583333333333333</v>
      </c>
      <c r="Q9" s="12" t="s">
        <v>40</v>
      </c>
    </row>
    <row r="10" spans="1:17" ht="14.25">
      <c r="A10" s="10">
        <f t="shared" si="4"/>
        <v>8</v>
      </c>
      <c r="B10" s="11" t="s">
        <v>41</v>
      </c>
      <c r="C10" s="12" t="s">
        <v>42</v>
      </c>
      <c r="D10" s="13" t="s">
        <v>38</v>
      </c>
      <c r="E10" s="11" t="s">
        <v>26</v>
      </c>
      <c r="F10" s="11"/>
      <c r="G10" s="14">
        <v>3.3</v>
      </c>
      <c r="H10" s="14">
        <v>9.5</v>
      </c>
      <c r="I10" s="15"/>
      <c r="J10" s="15"/>
      <c r="K10" s="16">
        <f t="shared" si="0"/>
        <v>2.1999999999999997</v>
      </c>
      <c r="L10" s="16">
        <f t="shared" si="1"/>
        <v>6.333333333333333</v>
      </c>
      <c r="M10" s="16">
        <f t="shared" si="2"/>
        <v>4.266666666666667</v>
      </c>
      <c r="N10" s="15">
        <v>7</v>
      </c>
      <c r="O10" s="16">
        <f t="shared" si="5"/>
        <v>5.633333333333333</v>
      </c>
      <c r="Q10" s="12" t="s">
        <v>42</v>
      </c>
    </row>
    <row r="11" spans="1:17" ht="14.25">
      <c r="A11" s="10">
        <f t="shared" si="4"/>
        <v>9</v>
      </c>
      <c r="B11" s="11" t="s">
        <v>43</v>
      </c>
      <c r="C11" s="12" t="s">
        <v>44</v>
      </c>
      <c r="D11" s="13" t="s">
        <v>25</v>
      </c>
      <c r="E11" s="11" t="s">
        <v>26</v>
      </c>
      <c r="F11" s="11"/>
      <c r="G11" s="14">
        <v>0</v>
      </c>
      <c r="H11" s="14"/>
      <c r="I11" s="15"/>
      <c r="J11" s="15"/>
      <c r="K11" s="16">
        <f t="shared" si="0"/>
        <v>0</v>
      </c>
      <c r="L11" s="16">
        <f t="shared" si="1"/>
        <v>0</v>
      </c>
      <c r="M11" s="16">
        <f t="shared" si="2"/>
        <v>0</v>
      </c>
      <c r="N11" s="15"/>
      <c r="O11" s="16">
        <f t="shared" si="5"/>
        <v>0</v>
      </c>
      <c r="P11" s="1" t="s">
        <v>31</v>
      </c>
      <c r="Q11" s="12" t="s">
        <v>44</v>
      </c>
    </row>
    <row r="12" spans="1:17" ht="14.25">
      <c r="A12" s="10">
        <f t="shared" si="4"/>
        <v>10</v>
      </c>
      <c r="B12" s="11" t="s">
        <v>45</v>
      </c>
      <c r="C12" s="12" t="s">
        <v>46</v>
      </c>
      <c r="D12" s="13" t="s">
        <v>38</v>
      </c>
      <c r="E12" s="11" t="s">
        <v>26</v>
      </c>
      <c r="F12" s="11"/>
      <c r="G12" s="14">
        <v>3.5</v>
      </c>
      <c r="H12" s="14"/>
      <c r="I12" s="15"/>
      <c r="J12" s="15"/>
      <c r="K12" s="16">
        <f t="shared" si="0"/>
        <v>2.3333333333333335</v>
      </c>
      <c r="L12" s="16">
        <f t="shared" si="1"/>
        <v>0</v>
      </c>
      <c r="M12" s="16">
        <f t="shared" si="2"/>
        <v>1.1666666666666667</v>
      </c>
      <c r="N12" s="15"/>
      <c r="O12" s="16">
        <v>0</v>
      </c>
      <c r="P12" s="1" t="s">
        <v>31</v>
      </c>
      <c r="Q12" s="12" t="s">
        <v>46</v>
      </c>
    </row>
    <row r="13" spans="1:17" ht="14.25">
      <c r="A13" s="10">
        <f t="shared" si="4"/>
        <v>11</v>
      </c>
      <c r="B13" s="11" t="s">
        <v>47</v>
      </c>
      <c r="C13" s="12" t="s">
        <v>48</v>
      </c>
      <c r="D13" s="13" t="s">
        <v>25</v>
      </c>
      <c r="E13" s="11" t="s">
        <v>26</v>
      </c>
      <c r="F13" s="11"/>
      <c r="G13" s="14">
        <v>2.3</v>
      </c>
      <c r="H13" s="14"/>
      <c r="I13" s="15"/>
      <c r="J13" s="15"/>
      <c r="K13" s="16">
        <f t="shared" si="0"/>
        <v>1.5333333333333332</v>
      </c>
      <c r="L13" s="16">
        <f t="shared" si="1"/>
        <v>0</v>
      </c>
      <c r="M13" s="16">
        <f t="shared" si="2"/>
        <v>0.7666666666666666</v>
      </c>
      <c r="N13" s="15"/>
      <c r="O13" s="16">
        <v>0</v>
      </c>
      <c r="P13" s="1" t="s">
        <v>31</v>
      </c>
      <c r="Q13" s="12" t="s">
        <v>48</v>
      </c>
    </row>
    <row r="14" spans="1:17" ht="14.25">
      <c r="A14" s="17">
        <f t="shared" si="4"/>
        <v>12</v>
      </c>
      <c r="B14" s="18" t="s">
        <v>49</v>
      </c>
      <c r="C14" s="19" t="s">
        <v>50</v>
      </c>
      <c r="D14" s="20" t="s">
        <v>38</v>
      </c>
      <c r="E14" s="18" t="s">
        <v>26</v>
      </c>
      <c r="F14" s="18"/>
      <c r="G14" s="21">
        <v>7.3</v>
      </c>
      <c r="H14" s="21">
        <v>9.3</v>
      </c>
      <c r="I14" s="22"/>
      <c r="J14" s="22">
        <v>2</v>
      </c>
      <c r="K14" s="23">
        <f t="shared" si="0"/>
        <v>4.866666666666666</v>
      </c>
      <c r="L14" s="23">
        <f t="shared" si="1"/>
        <v>6.866666666666667</v>
      </c>
      <c r="M14" s="23">
        <f t="shared" si="2"/>
        <v>5.866666666666667</v>
      </c>
      <c r="N14" s="22"/>
      <c r="O14" s="23">
        <f aca="true" t="shared" si="6" ref="O14:O18">IF(AND(M14&gt;=5,K14&gt;=4,L14&gt;=4),M14,(M14+N14)/2)</f>
        <v>5.866666666666667</v>
      </c>
      <c r="P14" s="19"/>
      <c r="Q14" s="19" t="s">
        <v>50</v>
      </c>
    </row>
    <row r="15" spans="1:17" ht="14.25">
      <c r="A15" s="10">
        <f t="shared" si="4"/>
        <v>13</v>
      </c>
      <c r="B15" s="11" t="s">
        <v>51</v>
      </c>
      <c r="C15" s="12" t="s">
        <v>52</v>
      </c>
      <c r="D15" s="13" t="s">
        <v>25</v>
      </c>
      <c r="E15" s="11" t="s">
        <v>26</v>
      </c>
      <c r="F15" s="11"/>
      <c r="G15" s="14">
        <v>7.9</v>
      </c>
      <c r="H15" s="14">
        <v>9.5</v>
      </c>
      <c r="I15" s="15">
        <v>4.2</v>
      </c>
      <c r="J15" s="15">
        <v>6.8</v>
      </c>
      <c r="K15" s="16">
        <f t="shared" si="0"/>
        <v>6.666666666666667</v>
      </c>
      <c r="L15" s="16">
        <f t="shared" si="1"/>
        <v>8.6</v>
      </c>
      <c r="M15" s="16">
        <f t="shared" si="2"/>
        <v>7.633333333333333</v>
      </c>
      <c r="N15" s="15"/>
      <c r="O15" s="16">
        <f t="shared" si="6"/>
        <v>7.633333333333333</v>
      </c>
      <c r="Q15" s="12" t="s">
        <v>52</v>
      </c>
    </row>
    <row r="16" spans="1:17" ht="14.25">
      <c r="A16" s="10">
        <f t="shared" si="4"/>
        <v>14</v>
      </c>
      <c r="B16" s="11" t="s">
        <v>53</v>
      </c>
      <c r="C16" s="12" t="s">
        <v>54</v>
      </c>
      <c r="D16" s="13" t="s">
        <v>25</v>
      </c>
      <c r="E16" s="11" t="s">
        <v>26</v>
      </c>
      <c r="F16" s="11"/>
      <c r="G16" s="14">
        <v>7.5</v>
      </c>
      <c r="H16" s="14">
        <v>6</v>
      </c>
      <c r="I16" s="15"/>
      <c r="J16" s="15"/>
      <c r="K16" s="16">
        <f t="shared" si="0"/>
        <v>5</v>
      </c>
      <c r="L16" s="16">
        <f t="shared" si="1"/>
        <v>4</v>
      </c>
      <c r="M16" s="16">
        <f t="shared" si="2"/>
        <v>4.5</v>
      </c>
      <c r="N16" s="15">
        <v>5.5</v>
      </c>
      <c r="O16" s="16">
        <f t="shared" si="6"/>
        <v>5</v>
      </c>
      <c r="Q16" s="12" t="s">
        <v>54</v>
      </c>
    </row>
    <row r="17" spans="1:17" ht="14.25">
      <c r="A17" s="10">
        <f t="shared" si="4"/>
        <v>15</v>
      </c>
      <c r="B17" s="11" t="s">
        <v>55</v>
      </c>
      <c r="C17" s="12" t="s">
        <v>56</v>
      </c>
      <c r="D17" s="13" t="s">
        <v>25</v>
      </c>
      <c r="E17" s="11" t="s">
        <v>26</v>
      </c>
      <c r="F17" s="11"/>
      <c r="G17" s="14">
        <v>9</v>
      </c>
      <c r="H17" s="14">
        <v>8.2</v>
      </c>
      <c r="I17" s="15">
        <v>8.6</v>
      </c>
      <c r="J17" s="15"/>
      <c r="K17" s="16">
        <f t="shared" si="0"/>
        <v>8.866666666666667</v>
      </c>
      <c r="L17" s="16">
        <f t="shared" si="1"/>
        <v>5.466666666666666</v>
      </c>
      <c r="M17" s="16">
        <f t="shared" si="2"/>
        <v>7.166666666666666</v>
      </c>
      <c r="N17" s="15"/>
      <c r="O17" s="16">
        <f t="shared" si="6"/>
        <v>7.166666666666666</v>
      </c>
      <c r="Q17" s="12" t="s">
        <v>56</v>
      </c>
    </row>
    <row r="18" spans="1:17" ht="14.25">
      <c r="A18" s="10">
        <f t="shared" si="4"/>
        <v>16</v>
      </c>
      <c r="B18" s="11" t="s">
        <v>57</v>
      </c>
      <c r="C18" s="12" t="s">
        <v>58</v>
      </c>
      <c r="D18" s="13" t="s">
        <v>25</v>
      </c>
      <c r="E18" s="11" t="s">
        <v>26</v>
      </c>
      <c r="F18" s="11"/>
      <c r="G18" s="14">
        <v>4.1</v>
      </c>
      <c r="H18" s="14">
        <v>8.4</v>
      </c>
      <c r="I18" s="15">
        <v>10</v>
      </c>
      <c r="J18" s="15"/>
      <c r="K18" s="16">
        <f t="shared" si="0"/>
        <v>6.066666666666666</v>
      </c>
      <c r="L18" s="16">
        <f t="shared" si="1"/>
        <v>5.6000000000000005</v>
      </c>
      <c r="M18" s="16">
        <f t="shared" si="2"/>
        <v>5.833333333333334</v>
      </c>
      <c r="N18" s="15"/>
      <c r="O18" s="16">
        <f t="shared" si="6"/>
        <v>5.833333333333334</v>
      </c>
      <c r="Q18" s="12" t="s">
        <v>58</v>
      </c>
    </row>
    <row r="19" spans="1:17" ht="14.25">
      <c r="A19" s="10">
        <f t="shared" si="4"/>
        <v>17</v>
      </c>
      <c r="B19" s="11" t="s">
        <v>59</v>
      </c>
      <c r="C19" s="12" t="s">
        <v>60</v>
      </c>
      <c r="D19" s="13" t="s">
        <v>38</v>
      </c>
      <c r="E19" s="11" t="s">
        <v>26</v>
      </c>
      <c r="F19" s="11"/>
      <c r="G19" s="14">
        <v>3.4</v>
      </c>
      <c r="H19" s="14">
        <v>0</v>
      </c>
      <c r="I19" s="15"/>
      <c r="J19" s="15"/>
      <c r="K19" s="16">
        <f t="shared" si="0"/>
        <v>2.2666666666666666</v>
      </c>
      <c r="L19" s="16">
        <f t="shared" si="1"/>
        <v>0</v>
      </c>
      <c r="M19" s="16">
        <f t="shared" si="2"/>
        <v>1.1333333333333333</v>
      </c>
      <c r="N19" s="15"/>
      <c r="O19" s="16">
        <v>0</v>
      </c>
      <c r="P19" s="1" t="s">
        <v>31</v>
      </c>
      <c r="Q19" s="12" t="s">
        <v>60</v>
      </c>
    </row>
    <row r="20" spans="1:17" ht="14.25">
      <c r="A20" s="10">
        <f t="shared" si="4"/>
        <v>18</v>
      </c>
      <c r="B20" s="11" t="s">
        <v>61</v>
      </c>
      <c r="C20" s="12" t="s">
        <v>62</v>
      </c>
      <c r="D20" s="13" t="s">
        <v>38</v>
      </c>
      <c r="E20" s="11" t="s">
        <v>26</v>
      </c>
      <c r="F20" s="11"/>
      <c r="G20" s="14">
        <v>8</v>
      </c>
      <c r="H20" s="14">
        <v>5.8</v>
      </c>
      <c r="I20" s="15">
        <v>9.3</v>
      </c>
      <c r="J20" s="15"/>
      <c r="K20" s="16">
        <f t="shared" si="0"/>
        <v>8.433333333333334</v>
      </c>
      <c r="L20" s="16">
        <f t="shared" si="1"/>
        <v>3.8666666666666667</v>
      </c>
      <c r="M20" s="16">
        <f t="shared" si="2"/>
        <v>6.15</v>
      </c>
      <c r="N20" s="15">
        <v>8</v>
      </c>
      <c r="O20" s="16">
        <f aca="true" t="shared" si="7" ref="O20:O23">IF(AND(M20&gt;=5,K20&gt;=4,L20&gt;=4),M20,(M20+N20)/2)</f>
        <v>7.075</v>
      </c>
      <c r="Q20" s="12" t="s">
        <v>62</v>
      </c>
    </row>
    <row r="21" spans="1:17" ht="14.25">
      <c r="A21" s="10">
        <f t="shared" si="4"/>
        <v>19</v>
      </c>
      <c r="B21" s="11" t="s">
        <v>63</v>
      </c>
      <c r="C21" s="12" t="s">
        <v>64</v>
      </c>
      <c r="D21" s="13" t="s">
        <v>25</v>
      </c>
      <c r="E21" s="11" t="s">
        <v>26</v>
      </c>
      <c r="F21" s="11"/>
      <c r="G21" s="14">
        <v>7.2</v>
      </c>
      <c r="H21" s="14">
        <v>10</v>
      </c>
      <c r="I21" s="15">
        <v>3.7</v>
      </c>
      <c r="J21" s="15"/>
      <c r="K21" s="16">
        <f t="shared" si="0"/>
        <v>6.033333333333334</v>
      </c>
      <c r="L21" s="16">
        <f t="shared" si="1"/>
        <v>6.666666666666667</v>
      </c>
      <c r="M21" s="16">
        <f t="shared" si="2"/>
        <v>6.3500000000000005</v>
      </c>
      <c r="N21" s="15"/>
      <c r="O21" s="16">
        <f t="shared" si="7"/>
        <v>6.3500000000000005</v>
      </c>
      <c r="Q21" s="12" t="s">
        <v>64</v>
      </c>
    </row>
    <row r="22" spans="1:17" ht="14.25">
      <c r="A22" s="10">
        <f t="shared" si="4"/>
        <v>20</v>
      </c>
      <c r="B22" s="11" t="s">
        <v>65</v>
      </c>
      <c r="C22" s="12" t="s">
        <v>66</v>
      </c>
      <c r="D22" s="13" t="s">
        <v>25</v>
      </c>
      <c r="E22" s="11" t="s">
        <v>26</v>
      </c>
      <c r="F22" s="11"/>
      <c r="G22" s="14">
        <v>5.8</v>
      </c>
      <c r="H22" s="14">
        <v>7</v>
      </c>
      <c r="I22" s="15"/>
      <c r="J22" s="15"/>
      <c r="K22" s="16">
        <f t="shared" si="0"/>
        <v>3.8666666666666667</v>
      </c>
      <c r="L22" s="16">
        <f t="shared" si="1"/>
        <v>4.666666666666667</v>
      </c>
      <c r="M22" s="16">
        <f t="shared" si="2"/>
        <v>4.266666666666667</v>
      </c>
      <c r="N22" s="15">
        <v>7</v>
      </c>
      <c r="O22" s="16">
        <f t="shared" si="7"/>
        <v>5.633333333333333</v>
      </c>
      <c r="Q22" s="12" t="s">
        <v>66</v>
      </c>
    </row>
    <row r="23" spans="1:17" ht="14.25">
      <c r="A23" s="10">
        <f t="shared" si="4"/>
        <v>21</v>
      </c>
      <c r="B23" s="11" t="s">
        <v>67</v>
      </c>
      <c r="C23" s="12" t="s">
        <v>68</v>
      </c>
      <c r="D23" s="13" t="s">
        <v>38</v>
      </c>
      <c r="E23" s="11" t="s">
        <v>26</v>
      </c>
      <c r="F23" s="11"/>
      <c r="G23" s="14">
        <v>3</v>
      </c>
      <c r="H23" s="14">
        <v>5.7</v>
      </c>
      <c r="I23" s="15"/>
      <c r="J23" s="15"/>
      <c r="K23" s="16">
        <f t="shared" si="0"/>
        <v>2</v>
      </c>
      <c r="L23" s="16">
        <f t="shared" si="1"/>
        <v>3.8000000000000003</v>
      </c>
      <c r="M23" s="16">
        <f t="shared" si="2"/>
        <v>2.9000000000000004</v>
      </c>
      <c r="N23" s="15">
        <v>4.5</v>
      </c>
      <c r="O23" s="16">
        <f t="shared" si="7"/>
        <v>3.7</v>
      </c>
      <c r="Q23" s="12" t="s">
        <v>68</v>
      </c>
    </row>
    <row r="24" spans="1:17" ht="14.25">
      <c r="A24" s="10">
        <f t="shared" si="4"/>
        <v>22</v>
      </c>
      <c r="B24" s="11" t="s">
        <v>69</v>
      </c>
      <c r="C24" s="12" t="s">
        <v>70</v>
      </c>
      <c r="D24" s="13" t="s">
        <v>25</v>
      </c>
      <c r="E24" s="11" t="s">
        <v>26</v>
      </c>
      <c r="F24" s="11"/>
      <c r="G24" s="14">
        <v>4.2</v>
      </c>
      <c r="H24" s="14">
        <v>6.3</v>
      </c>
      <c r="I24" s="15"/>
      <c r="J24" s="15"/>
      <c r="K24" s="16">
        <f t="shared" si="0"/>
        <v>2.8000000000000003</v>
      </c>
      <c r="L24" s="16">
        <f t="shared" si="1"/>
        <v>4.2</v>
      </c>
      <c r="M24" s="16">
        <f t="shared" si="2"/>
        <v>3.5</v>
      </c>
      <c r="N24" s="15">
        <v>6</v>
      </c>
      <c r="O24" s="16">
        <v>0</v>
      </c>
      <c r="P24" s="1" t="s">
        <v>31</v>
      </c>
      <c r="Q24" s="12" t="s">
        <v>70</v>
      </c>
    </row>
    <row r="25" spans="1:17" ht="14.25">
      <c r="A25" s="10">
        <f t="shared" si="4"/>
        <v>23</v>
      </c>
      <c r="B25" s="11" t="s">
        <v>71</v>
      </c>
      <c r="C25" s="12" t="s">
        <v>72</v>
      </c>
      <c r="D25" s="13" t="s">
        <v>25</v>
      </c>
      <c r="E25" s="11" t="s">
        <v>26</v>
      </c>
      <c r="F25" s="11"/>
      <c r="G25" s="14">
        <v>7.9</v>
      </c>
      <c r="H25" s="14">
        <v>9.7</v>
      </c>
      <c r="I25" s="15">
        <v>9.9</v>
      </c>
      <c r="J25" s="15">
        <v>10</v>
      </c>
      <c r="K25" s="16">
        <f t="shared" si="0"/>
        <v>8.566666666666668</v>
      </c>
      <c r="L25" s="16">
        <f t="shared" si="1"/>
        <v>9.799999999999999</v>
      </c>
      <c r="M25" s="16">
        <f t="shared" si="2"/>
        <v>9.183333333333334</v>
      </c>
      <c r="N25" s="15"/>
      <c r="O25" s="16">
        <f>IF(AND(M25&gt;=5,K25&gt;=4,L25&gt;=4),M25,(M25+N25)/2)</f>
        <v>9.183333333333334</v>
      </c>
      <c r="Q25" s="12" t="s">
        <v>72</v>
      </c>
    </row>
    <row r="26" spans="1:17" ht="14.25">
      <c r="A26" s="10">
        <f t="shared" si="4"/>
        <v>24</v>
      </c>
      <c r="B26" s="11" t="s">
        <v>73</v>
      </c>
      <c r="C26" s="12" t="s">
        <v>74</v>
      </c>
      <c r="D26" s="13" t="s">
        <v>25</v>
      </c>
      <c r="E26" s="11" t="s">
        <v>26</v>
      </c>
      <c r="F26" s="11"/>
      <c r="G26" s="14">
        <v>3.7</v>
      </c>
      <c r="H26" s="14"/>
      <c r="I26" s="15"/>
      <c r="J26" s="15"/>
      <c r="K26" s="16">
        <f t="shared" si="0"/>
        <v>2.466666666666667</v>
      </c>
      <c r="L26" s="16">
        <f t="shared" si="1"/>
        <v>0</v>
      </c>
      <c r="M26" s="16">
        <f t="shared" si="2"/>
        <v>1.2333333333333334</v>
      </c>
      <c r="N26" s="15"/>
      <c r="O26" s="16">
        <v>0</v>
      </c>
      <c r="P26" s="1" t="s">
        <v>31</v>
      </c>
      <c r="Q26" s="12" t="s">
        <v>74</v>
      </c>
    </row>
    <row r="27" spans="1:17" ht="14.25">
      <c r="A27" s="10">
        <f t="shared" si="4"/>
        <v>25</v>
      </c>
      <c r="B27" s="11" t="s">
        <v>75</v>
      </c>
      <c r="C27" s="12" t="s">
        <v>76</v>
      </c>
      <c r="D27" s="13" t="s">
        <v>25</v>
      </c>
      <c r="E27" s="11" t="s">
        <v>26</v>
      </c>
      <c r="F27" s="11"/>
      <c r="G27" s="14">
        <v>5</v>
      </c>
      <c r="H27" s="14">
        <v>4.9</v>
      </c>
      <c r="I27" s="15"/>
      <c r="J27" s="15"/>
      <c r="K27" s="16">
        <f t="shared" si="0"/>
        <v>3.3333333333333335</v>
      </c>
      <c r="L27" s="16">
        <f t="shared" si="1"/>
        <v>3.266666666666667</v>
      </c>
      <c r="M27" s="16">
        <f t="shared" si="2"/>
        <v>3.3000000000000003</v>
      </c>
      <c r="N27" s="15">
        <v>8</v>
      </c>
      <c r="O27" s="16">
        <f aca="true" t="shared" si="8" ref="O27:O38">IF(AND(M27&gt;=5,K27&gt;=4,L27&gt;=4),M27,(M27+N27)/2)</f>
        <v>5.65</v>
      </c>
      <c r="Q27" s="12" t="s">
        <v>76</v>
      </c>
    </row>
    <row r="28" spans="1:17" ht="14.25">
      <c r="A28" s="10">
        <f t="shared" si="4"/>
        <v>26</v>
      </c>
      <c r="B28" s="11" t="s">
        <v>77</v>
      </c>
      <c r="C28" s="12" t="s">
        <v>78</v>
      </c>
      <c r="D28" s="13" t="s">
        <v>25</v>
      </c>
      <c r="E28" s="11" t="s">
        <v>26</v>
      </c>
      <c r="F28" s="11"/>
      <c r="G28" s="14">
        <v>4.8</v>
      </c>
      <c r="H28" s="14">
        <v>6.6</v>
      </c>
      <c r="I28" s="15">
        <v>3.8</v>
      </c>
      <c r="J28" s="15"/>
      <c r="K28" s="16">
        <f t="shared" si="0"/>
        <v>4.466666666666666</v>
      </c>
      <c r="L28" s="16">
        <f t="shared" si="1"/>
        <v>4.3999999999999995</v>
      </c>
      <c r="M28" s="16">
        <f t="shared" si="2"/>
        <v>4.433333333333333</v>
      </c>
      <c r="N28" s="15">
        <v>6</v>
      </c>
      <c r="O28" s="16">
        <f t="shared" si="8"/>
        <v>5.216666666666667</v>
      </c>
      <c r="Q28" s="12" t="s">
        <v>78</v>
      </c>
    </row>
    <row r="29" spans="1:17" ht="14.25">
      <c r="A29" s="10">
        <f t="shared" si="4"/>
        <v>27</v>
      </c>
      <c r="B29" s="11" t="s">
        <v>79</v>
      </c>
      <c r="C29" s="12" t="s">
        <v>80</v>
      </c>
      <c r="D29" s="13" t="s">
        <v>25</v>
      </c>
      <c r="E29" s="11" t="s">
        <v>26</v>
      </c>
      <c r="F29" s="11"/>
      <c r="G29" s="14">
        <v>0</v>
      </c>
      <c r="H29" s="14"/>
      <c r="I29" s="15"/>
      <c r="J29" s="15"/>
      <c r="K29" s="16">
        <f t="shared" si="0"/>
        <v>0</v>
      </c>
      <c r="L29" s="16">
        <f t="shared" si="1"/>
        <v>0</v>
      </c>
      <c r="M29" s="16">
        <f t="shared" si="2"/>
        <v>0</v>
      </c>
      <c r="N29" s="15"/>
      <c r="O29" s="16">
        <f t="shared" si="8"/>
        <v>0</v>
      </c>
      <c r="P29" s="1" t="s">
        <v>31</v>
      </c>
      <c r="Q29" s="12" t="s">
        <v>80</v>
      </c>
    </row>
    <row r="30" spans="1:17" ht="14.25">
      <c r="A30" s="10">
        <f t="shared" si="4"/>
        <v>28</v>
      </c>
      <c r="B30" s="11" t="s">
        <v>81</v>
      </c>
      <c r="C30" s="12" t="s">
        <v>82</v>
      </c>
      <c r="D30" s="13" t="s">
        <v>25</v>
      </c>
      <c r="E30" s="11" t="s">
        <v>26</v>
      </c>
      <c r="F30" s="11"/>
      <c r="G30" s="14">
        <v>5</v>
      </c>
      <c r="H30" s="14">
        <v>8.7</v>
      </c>
      <c r="I30" s="15"/>
      <c r="J30" s="15"/>
      <c r="K30" s="16">
        <f t="shared" si="0"/>
        <v>3.3333333333333335</v>
      </c>
      <c r="L30" s="16">
        <f t="shared" si="1"/>
        <v>5.8</v>
      </c>
      <c r="M30" s="16">
        <f t="shared" si="2"/>
        <v>4.566666666666666</v>
      </c>
      <c r="N30" s="15">
        <v>10</v>
      </c>
      <c r="O30" s="16">
        <f t="shared" si="8"/>
        <v>7.283333333333333</v>
      </c>
      <c r="Q30" s="12" t="s">
        <v>82</v>
      </c>
    </row>
    <row r="31" spans="1:17" ht="14.25">
      <c r="A31" s="10">
        <f t="shared" si="4"/>
        <v>29</v>
      </c>
      <c r="B31" s="11" t="s">
        <v>83</v>
      </c>
      <c r="C31" s="12" t="s">
        <v>84</v>
      </c>
      <c r="D31" s="13" t="s">
        <v>25</v>
      </c>
      <c r="E31" s="11" t="s">
        <v>26</v>
      </c>
      <c r="F31" s="11"/>
      <c r="G31" s="14">
        <v>7.6</v>
      </c>
      <c r="H31" s="14">
        <v>8.5</v>
      </c>
      <c r="I31" s="15">
        <v>9.7</v>
      </c>
      <c r="J31" s="15">
        <v>9.7</v>
      </c>
      <c r="K31" s="16">
        <f t="shared" si="0"/>
        <v>8.299999999999999</v>
      </c>
      <c r="L31" s="16">
        <f t="shared" si="1"/>
        <v>8.9</v>
      </c>
      <c r="M31" s="16">
        <f t="shared" si="2"/>
        <v>8.6</v>
      </c>
      <c r="N31" s="15"/>
      <c r="O31" s="16">
        <f t="shared" si="8"/>
        <v>8.6</v>
      </c>
      <c r="Q31" s="12" t="s">
        <v>84</v>
      </c>
    </row>
    <row r="32" spans="1:17" ht="14.25">
      <c r="A32" s="10">
        <f t="shared" si="4"/>
        <v>30</v>
      </c>
      <c r="B32" s="11" t="s">
        <v>85</v>
      </c>
      <c r="C32" s="12" t="s">
        <v>86</v>
      </c>
      <c r="D32" s="13" t="s">
        <v>25</v>
      </c>
      <c r="E32" s="11" t="s">
        <v>26</v>
      </c>
      <c r="F32" s="11"/>
      <c r="G32" s="14">
        <v>4.5</v>
      </c>
      <c r="H32" s="14">
        <v>8</v>
      </c>
      <c r="I32" s="15"/>
      <c r="J32" s="15">
        <v>4.5</v>
      </c>
      <c r="K32" s="16">
        <f t="shared" si="0"/>
        <v>3</v>
      </c>
      <c r="L32" s="16">
        <f t="shared" si="1"/>
        <v>6.833333333333333</v>
      </c>
      <c r="M32" s="16">
        <f t="shared" si="2"/>
        <v>4.916666666666666</v>
      </c>
      <c r="N32" s="15">
        <v>8</v>
      </c>
      <c r="O32" s="16">
        <f t="shared" si="8"/>
        <v>6.458333333333333</v>
      </c>
      <c r="Q32" s="12" t="s">
        <v>86</v>
      </c>
    </row>
    <row r="33" spans="1:17" ht="14.25">
      <c r="A33" s="10">
        <f t="shared" si="4"/>
        <v>31</v>
      </c>
      <c r="B33" s="11" t="s">
        <v>87</v>
      </c>
      <c r="C33" s="12" t="s">
        <v>88</v>
      </c>
      <c r="D33" s="13" t="s">
        <v>25</v>
      </c>
      <c r="E33" s="11" t="s">
        <v>26</v>
      </c>
      <c r="F33" s="11"/>
      <c r="G33" s="14">
        <v>8.9</v>
      </c>
      <c r="H33" s="14">
        <v>7.9</v>
      </c>
      <c r="I33" s="15">
        <v>5</v>
      </c>
      <c r="J33" s="15">
        <v>7.2</v>
      </c>
      <c r="K33" s="16">
        <f t="shared" si="0"/>
        <v>7.6000000000000005</v>
      </c>
      <c r="L33" s="16">
        <f t="shared" si="1"/>
        <v>7.666666666666667</v>
      </c>
      <c r="M33" s="16">
        <f t="shared" si="2"/>
        <v>7.633333333333334</v>
      </c>
      <c r="N33" s="15"/>
      <c r="O33" s="16">
        <f t="shared" si="8"/>
        <v>7.633333333333334</v>
      </c>
      <c r="Q33" s="12" t="s">
        <v>88</v>
      </c>
    </row>
    <row r="34" spans="1:17" ht="14.25">
      <c r="A34" s="10">
        <f t="shared" si="4"/>
        <v>32</v>
      </c>
      <c r="B34" s="11" t="s">
        <v>89</v>
      </c>
      <c r="C34" s="12" t="s">
        <v>90</v>
      </c>
      <c r="D34" s="13" t="s">
        <v>25</v>
      </c>
      <c r="E34" s="11" t="s">
        <v>26</v>
      </c>
      <c r="F34" s="11"/>
      <c r="G34" s="14">
        <v>8.7</v>
      </c>
      <c r="H34" s="14">
        <v>7.9</v>
      </c>
      <c r="I34" s="15">
        <v>9.7</v>
      </c>
      <c r="J34" s="15">
        <v>7.2</v>
      </c>
      <c r="K34" s="16">
        <f t="shared" si="0"/>
        <v>9.033333333333333</v>
      </c>
      <c r="L34" s="16">
        <f t="shared" si="1"/>
        <v>7.666666666666667</v>
      </c>
      <c r="M34" s="16">
        <f t="shared" si="2"/>
        <v>8.35</v>
      </c>
      <c r="N34" s="15"/>
      <c r="O34" s="16">
        <f t="shared" si="8"/>
        <v>8.35</v>
      </c>
      <c r="Q34" s="12" t="s">
        <v>90</v>
      </c>
    </row>
    <row r="35" spans="1:17" ht="14.25">
      <c r="A35" s="10">
        <f t="shared" si="4"/>
        <v>33</v>
      </c>
      <c r="B35" s="11" t="s">
        <v>91</v>
      </c>
      <c r="C35" s="12" t="s">
        <v>92</v>
      </c>
      <c r="D35" s="13" t="s">
        <v>25</v>
      </c>
      <c r="E35" s="11" t="s">
        <v>26</v>
      </c>
      <c r="F35" s="11"/>
      <c r="G35" s="14">
        <v>10</v>
      </c>
      <c r="H35" s="14">
        <v>10</v>
      </c>
      <c r="I35" s="15">
        <v>9.3</v>
      </c>
      <c r="J35" s="15">
        <v>9.8</v>
      </c>
      <c r="K35" s="16">
        <f t="shared" si="0"/>
        <v>9.766666666666667</v>
      </c>
      <c r="L35" s="16">
        <f t="shared" si="1"/>
        <v>9.933333333333334</v>
      </c>
      <c r="M35" s="16">
        <f t="shared" si="2"/>
        <v>9.850000000000001</v>
      </c>
      <c r="N35" s="15"/>
      <c r="O35" s="16">
        <f t="shared" si="8"/>
        <v>9.850000000000001</v>
      </c>
      <c r="Q35" s="12" t="s">
        <v>92</v>
      </c>
    </row>
    <row r="36" spans="1:17" ht="14.25">
      <c r="A36" s="10">
        <f t="shared" si="4"/>
        <v>34</v>
      </c>
      <c r="B36" s="11" t="s">
        <v>93</v>
      </c>
      <c r="C36" s="12" t="s">
        <v>94</v>
      </c>
      <c r="D36" s="13" t="s">
        <v>25</v>
      </c>
      <c r="E36" s="11" t="s">
        <v>26</v>
      </c>
      <c r="F36" s="11"/>
      <c r="G36" s="14">
        <v>7.8</v>
      </c>
      <c r="H36" s="14">
        <v>9.5</v>
      </c>
      <c r="I36" s="15">
        <v>9.8</v>
      </c>
      <c r="J36" s="15">
        <v>9.9</v>
      </c>
      <c r="K36" s="16">
        <f t="shared" si="0"/>
        <v>8.466666666666667</v>
      </c>
      <c r="L36" s="16">
        <f t="shared" si="1"/>
        <v>9.633333333333333</v>
      </c>
      <c r="M36" s="16">
        <f t="shared" si="2"/>
        <v>9.05</v>
      </c>
      <c r="N36" s="15"/>
      <c r="O36" s="16">
        <f t="shared" si="8"/>
        <v>9.05</v>
      </c>
      <c r="Q36" s="12" t="s">
        <v>94</v>
      </c>
    </row>
    <row r="37" spans="1:17" ht="14.25">
      <c r="A37" s="10">
        <f t="shared" si="4"/>
        <v>35</v>
      </c>
      <c r="B37" s="11" t="s">
        <v>95</v>
      </c>
      <c r="C37" s="12" t="s">
        <v>96</v>
      </c>
      <c r="D37" s="13" t="s">
        <v>25</v>
      </c>
      <c r="E37" s="11" t="s">
        <v>26</v>
      </c>
      <c r="F37" s="11"/>
      <c r="G37" s="14">
        <v>3</v>
      </c>
      <c r="H37" s="14">
        <v>7.8</v>
      </c>
      <c r="I37" s="15"/>
      <c r="J37" s="15">
        <v>0.1</v>
      </c>
      <c r="K37" s="16">
        <f t="shared" si="0"/>
        <v>2</v>
      </c>
      <c r="L37" s="16">
        <f t="shared" si="1"/>
        <v>5.233333333333333</v>
      </c>
      <c r="M37" s="16">
        <f t="shared" si="2"/>
        <v>3.6166666666666667</v>
      </c>
      <c r="N37" s="15">
        <v>7.5</v>
      </c>
      <c r="O37" s="16">
        <f t="shared" si="8"/>
        <v>5.558333333333334</v>
      </c>
      <c r="Q37" s="12" t="s">
        <v>96</v>
      </c>
    </row>
    <row r="38" spans="1:17" ht="14.25">
      <c r="A38" s="10">
        <f t="shared" si="4"/>
        <v>36</v>
      </c>
      <c r="B38" s="11" t="s">
        <v>97</v>
      </c>
      <c r="C38" s="12" t="s">
        <v>98</v>
      </c>
      <c r="D38" s="13" t="s">
        <v>25</v>
      </c>
      <c r="E38" s="11" t="s">
        <v>26</v>
      </c>
      <c r="F38" s="11"/>
      <c r="G38" s="14">
        <v>7</v>
      </c>
      <c r="H38" s="14">
        <v>8.4</v>
      </c>
      <c r="I38" s="15">
        <v>8</v>
      </c>
      <c r="J38" s="15">
        <v>0.2</v>
      </c>
      <c r="K38" s="16">
        <f t="shared" si="0"/>
        <v>7.333333333333333</v>
      </c>
      <c r="L38" s="16">
        <f t="shared" si="1"/>
        <v>5.666666666666667</v>
      </c>
      <c r="M38" s="16">
        <f t="shared" si="2"/>
        <v>6.5</v>
      </c>
      <c r="N38" s="15"/>
      <c r="O38" s="16">
        <f t="shared" si="8"/>
        <v>6.5</v>
      </c>
      <c r="Q38" s="12" t="s">
        <v>98</v>
      </c>
    </row>
    <row r="39" spans="1:17" ht="14.25">
      <c r="A39" s="10">
        <f t="shared" si="4"/>
        <v>37</v>
      </c>
      <c r="B39" s="11" t="s">
        <v>99</v>
      </c>
      <c r="C39" s="12" t="s">
        <v>100</v>
      </c>
      <c r="D39" s="13" t="s">
        <v>25</v>
      </c>
      <c r="E39" s="11" t="s">
        <v>26</v>
      </c>
      <c r="F39" s="11"/>
      <c r="G39" s="14">
        <v>1.4</v>
      </c>
      <c r="H39" s="14"/>
      <c r="I39" s="15">
        <v>3.7</v>
      </c>
      <c r="J39" s="15"/>
      <c r="K39" s="16">
        <f t="shared" si="0"/>
        <v>2.1666666666666665</v>
      </c>
      <c r="L39" s="16">
        <f t="shared" si="1"/>
        <v>0</v>
      </c>
      <c r="M39" s="16">
        <f t="shared" si="2"/>
        <v>1.0833333333333333</v>
      </c>
      <c r="N39" s="15"/>
      <c r="O39" s="16">
        <v>0</v>
      </c>
      <c r="P39" s="1" t="s">
        <v>31</v>
      </c>
      <c r="Q39" s="12" t="s">
        <v>100</v>
      </c>
    </row>
    <row r="40" spans="1:17" ht="14.25">
      <c r="A40" s="10">
        <f t="shared" si="4"/>
        <v>38</v>
      </c>
      <c r="B40" s="11" t="s">
        <v>101</v>
      </c>
      <c r="C40" s="12" t="s">
        <v>102</v>
      </c>
      <c r="D40" s="13" t="s">
        <v>25</v>
      </c>
      <c r="E40" s="11" t="s">
        <v>26</v>
      </c>
      <c r="F40" s="11"/>
      <c r="G40" s="14">
        <v>8.7</v>
      </c>
      <c r="H40" s="14">
        <v>9.5</v>
      </c>
      <c r="I40" s="15">
        <v>5.7</v>
      </c>
      <c r="J40" s="15"/>
      <c r="K40" s="16">
        <f t="shared" si="0"/>
        <v>7.699999999999999</v>
      </c>
      <c r="L40" s="16">
        <f t="shared" si="1"/>
        <v>6.333333333333333</v>
      </c>
      <c r="M40" s="16">
        <f t="shared" si="2"/>
        <v>7.016666666666666</v>
      </c>
      <c r="N40" s="15"/>
      <c r="O40" s="16">
        <f>IF(AND(M40&gt;=5,K40&gt;=4,L40&gt;=4),M40,(M40+N40)/2)</f>
        <v>7.016666666666666</v>
      </c>
      <c r="Q40" s="12" t="s">
        <v>102</v>
      </c>
    </row>
    <row r="41" spans="1:17" ht="14.25">
      <c r="A41" s="10">
        <f t="shared" si="4"/>
        <v>39</v>
      </c>
      <c r="B41" s="11" t="s">
        <v>103</v>
      </c>
      <c r="C41" s="12" t="s">
        <v>104</v>
      </c>
      <c r="D41" s="13" t="s">
        <v>25</v>
      </c>
      <c r="E41" s="11" t="s">
        <v>26</v>
      </c>
      <c r="F41" s="11"/>
      <c r="G41" s="14">
        <v>2.0999999999999996</v>
      </c>
      <c r="H41" s="14"/>
      <c r="I41" s="15"/>
      <c r="J41" s="15"/>
      <c r="K41" s="16">
        <f t="shared" si="0"/>
        <v>1.3999999999999997</v>
      </c>
      <c r="L41" s="16">
        <f t="shared" si="1"/>
        <v>0</v>
      </c>
      <c r="M41" s="16">
        <f t="shared" si="2"/>
        <v>0.6999999999999998</v>
      </c>
      <c r="N41" s="15"/>
      <c r="O41" s="16">
        <v>0</v>
      </c>
      <c r="P41" s="1" t="s">
        <v>31</v>
      </c>
      <c r="Q41" s="12" t="s">
        <v>104</v>
      </c>
    </row>
    <row r="42" spans="1:17" ht="14.25">
      <c r="A42" s="10">
        <f t="shared" si="4"/>
        <v>40</v>
      </c>
      <c r="B42" s="11" t="s">
        <v>105</v>
      </c>
      <c r="C42" s="12" t="s">
        <v>106</v>
      </c>
      <c r="D42" s="13" t="s">
        <v>25</v>
      </c>
      <c r="E42" s="11" t="s">
        <v>26</v>
      </c>
      <c r="F42" s="11"/>
      <c r="G42" s="14">
        <v>0</v>
      </c>
      <c r="H42" s="14"/>
      <c r="I42" s="15"/>
      <c r="J42" s="15"/>
      <c r="K42" s="16">
        <f t="shared" si="0"/>
        <v>0</v>
      </c>
      <c r="L42" s="16">
        <f t="shared" si="1"/>
        <v>0</v>
      </c>
      <c r="M42" s="16">
        <f t="shared" si="2"/>
        <v>0</v>
      </c>
      <c r="N42" s="15"/>
      <c r="O42" s="16">
        <f aca="true" t="shared" si="9" ref="O42:O43">IF(AND(M42&gt;=5,K42&gt;=4,L42&gt;=4),M42,(M42+N42)/2)</f>
        <v>0</v>
      </c>
      <c r="P42" s="1" t="s">
        <v>31</v>
      </c>
      <c r="Q42" s="12" t="s">
        <v>106</v>
      </c>
    </row>
    <row r="43" spans="1:17" ht="14.25">
      <c r="A43" s="10">
        <f t="shared" si="4"/>
        <v>41</v>
      </c>
      <c r="B43" s="6" t="s">
        <v>107</v>
      </c>
      <c r="C43" s="12" t="s">
        <v>108</v>
      </c>
      <c r="D43" s="11" t="s">
        <v>25</v>
      </c>
      <c r="E43" s="11" t="s">
        <v>26</v>
      </c>
      <c r="F43" s="11"/>
      <c r="G43" s="14">
        <v>7</v>
      </c>
      <c r="H43" s="14">
        <v>6.7</v>
      </c>
      <c r="I43" s="15">
        <v>3.6</v>
      </c>
      <c r="J43" s="15">
        <v>9.7</v>
      </c>
      <c r="K43" s="16">
        <f t="shared" si="0"/>
        <v>5.866666666666667</v>
      </c>
      <c r="L43" s="16">
        <f t="shared" si="1"/>
        <v>7.7</v>
      </c>
      <c r="M43" s="16">
        <f t="shared" si="2"/>
        <v>6.783333333333333</v>
      </c>
      <c r="N43" s="15"/>
      <c r="O43" s="16">
        <f t="shared" si="9"/>
        <v>6.783333333333333</v>
      </c>
      <c r="Q43" s="12" t="s">
        <v>108</v>
      </c>
    </row>
    <row r="44" spans="1:17" ht="14.25">
      <c r="A44" s="10">
        <f t="shared" si="4"/>
        <v>42</v>
      </c>
      <c r="B44" s="6" t="s">
        <v>109</v>
      </c>
      <c r="C44" s="12" t="s">
        <v>110</v>
      </c>
      <c r="D44" s="11" t="s">
        <v>38</v>
      </c>
      <c r="E44" s="11" t="s">
        <v>26</v>
      </c>
      <c r="F44" s="11"/>
      <c r="G44" s="14">
        <v>4</v>
      </c>
      <c r="H44" s="14">
        <v>2.3</v>
      </c>
      <c r="I44" s="15"/>
      <c r="J44" s="15"/>
      <c r="K44" s="16">
        <f t="shared" si="0"/>
        <v>2.6666666666666665</v>
      </c>
      <c r="L44" s="16">
        <f t="shared" si="1"/>
        <v>1.5333333333333332</v>
      </c>
      <c r="M44" s="16">
        <f t="shared" si="2"/>
        <v>2.0999999999999996</v>
      </c>
      <c r="N44" s="15"/>
      <c r="O44" s="16">
        <v>0</v>
      </c>
      <c r="P44" s="1" t="s">
        <v>31</v>
      </c>
      <c r="Q44" s="12" t="s">
        <v>110</v>
      </c>
    </row>
  </sheetData>
  <sheetProtection selectLockedCells="1" selectUnlockedCells="1"/>
  <conditionalFormatting sqref="O3">
    <cfRule type="cellIs" priority="1" dxfId="0" operator="lessThan" stopIfTrue="1">
      <formula>5</formula>
    </cfRule>
  </conditionalFormatting>
  <conditionalFormatting sqref="M3">
    <cfRule type="cellIs" priority="2" dxfId="0" operator="lessThan" stopIfTrue="1">
      <formula>5</formula>
    </cfRule>
  </conditionalFormatting>
  <conditionalFormatting sqref="M4">
    <cfRule type="cellIs" priority="3" dxfId="0" operator="lessThan" stopIfTrue="1">
      <formula>5</formula>
    </cfRule>
  </conditionalFormatting>
  <conditionalFormatting sqref="M5">
    <cfRule type="cellIs" priority="4" dxfId="0" operator="lessThan" stopIfTrue="1">
      <formula>5</formula>
    </cfRule>
  </conditionalFormatting>
  <conditionalFormatting sqref="M6">
    <cfRule type="cellIs" priority="5" dxfId="0" operator="lessThan" stopIfTrue="1">
      <formula>5</formula>
    </cfRule>
  </conditionalFormatting>
  <conditionalFormatting sqref="M7">
    <cfRule type="cellIs" priority="6" dxfId="0" operator="lessThan" stopIfTrue="1">
      <formula>5</formula>
    </cfRule>
  </conditionalFormatting>
  <conditionalFormatting sqref="M8">
    <cfRule type="cellIs" priority="7" dxfId="0" operator="lessThan" stopIfTrue="1">
      <formula>5</formula>
    </cfRule>
  </conditionalFormatting>
  <conditionalFormatting sqref="M9">
    <cfRule type="cellIs" priority="8" dxfId="0" operator="lessThan" stopIfTrue="1">
      <formula>5</formula>
    </cfRule>
  </conditionalFormatting>
  <conditionalFormatting sqref="M10">
    <cfRule type="cellIs" priority="9" dxfId="0" operator="lessThan" stopIfTrue="1">
      <formula>5</formula>
    </cfRule>
  </conditionalFormatting>
  <conditionalFormatting sqref="M11">
    <cfRule type="cellIs" priority="10" dxfId="0" operator="lessThan" stopIfTrue="1">
      <formula>5</formula>
    </cfRule>
  </conditionalFormatting>
  <conditionalFormatting sqref="M12">
    <cfRule type="cellIs" priority="11" dxfId="0" operator="lessThan" stopIfTrue="1">
      <formula>5</formula>
    </cfRule>
  </conditionalFormatting>
  <conditionalFormatting sqref="M13">
    <cfRule type="cellIs" priority="12" dxfId="0" operator="lessThan" stopIfTrue="1">
      <formula>5</formula>
    </cfRule>
  </conditionalFormatting>
  <conditionalFormatting sqref="M15">
    <cfRule type="cellIs" priority="13" dxfId="0" operator="lessThan" stopIfTrue="1">
      <formula>5</formula>
    </cfRule>
  </conditionalFormatting>
  <conditionalFormatting sqref="M16">
    <cfRule type="cellIs" priority="14" dxfId="0" operator="lessThan" stopIfTrue="1">
      <formula>5</formula>
    </cfRule>
  </conditionalFormatting>
  <conditionalFormatting sqref="M17">
    <cfRule type="cellIs" priority="15" dxfId="0" operator="lessThan" stopIfTrue="1">
      <formula>5</formula>
    </cfRule>
  </conditionalFormatting>
  <conditionalFormatting sqref="M18">
    <cfRule type="cellIs" priority="16" dxfId="0" operator="lessThan" stopIfTrue="1">
      <formula>5</formula>
    </cfRule>
  </conditionalFormatting>
  <conditionalFormatting sqref="M19">
    <cfRule type="cellIs" priority="17" dxfId="0" operator="lessThan" stopIfTrue="1">
      <formula>5</formula>
    </cfRule>
  </conditionalFormatting>
  <conditionalFormatting sqref="M20">
    <cfRule type="cellIs" priority="18" dxfId="0" operator="lessThan" stopIfTrue="1">
      <formula>5</formula>
    </cfRule>
  </conditionalFormatting>
  <conditionalFormatting sqref="M21">
    <cfRule type="cellIs" priority="19" dxfId="0" operator="lessThan" stopIfTrue="1">
      <formula>5</formula>
    </cfRule>
  </conditionalFormatting>
  <conditionalFormatting sqref="M22">
    <cfRule type="cellIs" priority="20" dxfId="0" operator="lessThan" stopIfTrue="1">
      <formula>5</formula>
    </cfRule>
  </conditionalFormatting>
  <conditionalFormatting sqref="M23">
    <cfRule type="cellIs" priority="21" dxfId="0" operator="lessThan" stopIfTrue="1">
      <formula>5</formula>
    </cfRule>
  </conditionalFormatting>
  <conditionalFormatting sqref="M24">
    <cfRule type="cellIs" priority="22" dxfId="0" operator="lessThan" stopIfTrue="1">
      <formula>5</formula>
    </cfRule>
  </conditionalFormatting>
  <conditionalFormatting sqref="M25">
    <cfRule type="cellIs" priority="23" dxfId="0" operator="lessThan" stopIfTrue="1">
      <formula>5</formula>
    </cfRule>
  </conditionalFormatting>
  <conditionalFormatting sqref="M26">
    <cfRule type="cellIs" priority="24" dxfId="0" operator="lessThan" stopIfTrue="1">
      <formula>5</formula>
    </cfRule>
  </conditionalFormatting>
  <conditionalFormatting sqref="M27">
    <cfRule type="cellIs" priority="25" dxfId="0" operator="lessThan" stopIfTrue="1">
      <formula>5</formula>
    </cfRule>
  </conditionalFormatting>
  <conditionalFormatting sqref="M28">
    <cfRule type="cellIs" priority="26" dxfId="0" operator="lessThan" stopIfTrue="1">
      <formula>5</formula>
    </cfRule>
  </conditionalFormatting>
  <conditionalFormatting sqref="M29">
    <cfRule type="cellIs" priority="27" dxfId="0" operator="lessThan" stopIfTrue="1">
      <formula>5</formula>
    </cfRule>
  </conditionalFormatting>
  <conditionalFormatting sqref="M30">
    <cfRule type="cellIs" priority="28" dxfId="0" operator="lessThan" stopIfTrue="1">
      <formula>5</formula>
    </cfRule>
  </conditionalFormatting>
  <conditionalFormatting sqref="M31">
    <cfRule type="cellIs" priority="29" dxfId="0" operator="lessThan" stopIfTrue="1">
      <formula>5</formula>
    </cfRule>
  </conditionalFormatting>
  <conditionalFormatting sqref="M32">
    <cfRule type="cellIs" priority="30" dxfId="0" operator="lessThan" stopIfTrue="1">
      <formula>5</formula>
    </cfRule>
  </conditionalFormatting>
  <conditionalFormatting sqref="M33">
    <cfRule type="cellIs" priority="31" dxfId="0" operator="lessThan" stopIfTrue="1">
      <formula>5</formula>
    </cfRule>
  </conditionalFormatting>
  <conditionalFormatting sqref="M34">
    <cfRule type="cellIs" priority="32" dxfId="0" operator="lessThan" stopIfTrue="1">
      <formula>5</formula>
    </cfRule>
  </conditionalFormatting>
  <conditionalFormatting sqref="M35">
    <cfRule type="cellIs" priority="33" dxfId="0" operator="lessThan" stopIfTrue="1">
      <formula>5</formula>
    </cfRule>
  </conditionalFormatting>
  <conditionalFormatting sqref="O4">
    <cfRule type="cellIs" priority="34" dxfId="0" operator="lessThan" stopIfTrue="1">
      <formula>5</formula>
    </cfRule>
  </conditionalFormatting>
  <conditionalFormatting sqref="O5">
    <cfRule type="cellIs" priority="35" dxfId="0" operator="lessThan" stopIfTrue="1">
      <formula>5</formula>
    </cfRule>
  </conditionalFormatting>
  <conditionalFormatting sqref="O6">
    <cfRule type="cellIs" priority="36" dxfId="0" operator="lessThan" stopIfTrue="1">
      <formula>5</formula>
    </cfRule>
  </conditionalFormatting>
  <conditionalFormatting sqref="O7">
    <cfRule type="cellIs" priority="37" dxfId="0" operator="lessThan" stopIfTrue="1">
      <formula>5</formula>
    </cfRule>
  </conditionalFormatting>
  <conditionalFormatting sqref="O8">
    <cfRule type="cellIs" priority="38" dxfId="0" operator="lessThan" stopIfTrue="1">
      <formula>5</formula>
    </cfRule>
  </conditionalFormatting>
  <conditionalFormatting sqref="O9">
    <cfRule type="cellIs" priority="39" dxfId="0" operator="lessThan" stopIfTrue="1">
      <formula>5</formula>
    </cfRule>
  </conditionalFormatting>
  <conditionalFormatting sqref="O10">
    <cfRule type="cellIs" priority="40" dxfId="0" operator="lessThan" stopIfTrue="1">
      <formula>5</formula>
    </cfRule>
  </conditionalFormatting>
  <conditionalFormatting sqref="O11">
    <cfRule type="cellIs" priority="41" dxfId="0" operator="lessThan" stopIfTrue="1">
      <formula>5</formula>
    </cfRule>
  </conditionalFormatting>
  <conditionalFormatting sqref="O12">
    <cfRule type="cellIs" priority="42" dxfId="0" operator="lessThan" stopIfTrue="1">
      <formula>5</formula>
    </cfRule>
  </conditionalFormatting>
  <conditionalFormatting sqref="O13">
    <cfRule type="cellIs" priority="43" dxfId="0" operator="lessThan" stopIfTrue="1">
      <formula>5</formula>
    </cfRule>
  </conditionalFormatting>
  <conditionalFormatting sqref="O15">
    <cfRule type="cellIs" priority="44" dxfId="0" operator="lessThan" stopIfTrue="1">
      <formula>5</formula>
    </cfRule>
  </conditionalFormatting>
  <conditionalFormatting sqref="O16">
    <cfRule type="cellIs" priority="45" dxfId="0" operator="lessThan" stopIfTrue="1">
      <formula>5</formula>
    </cfRule>
  </conditionalFormatting>
  <conditionalFormatting sqref="O17">
    <cfRule type="cellIs" priority="46" dxfId="0" operator="lessThan" stopIfTrue="1">
      <formula>5</formula>
    </cfRule>
  </conditionalFormatting>
  <conditionalFormatting sqref="O18">
    <cfRule type="cellIs" priority="47" dxfId="0" operator="lessThan" stopIfTrue="1">
      <formula>5</formula>
    </cfRule>
  </conditionalFormatting>
  <conditionalFormatting sqref="O19">
    <cfRule type="cellIs" priority="48" dxfId="0" operator="lessThan" stopIfTrue="1">
      <formula>5</formula>
    </cfRule>
  </conditionalFormatting>
  <conditionalFormatting sqref="O20">
    <cfRule type="cellIs" priority="49" dxfId="0" operator="lessThan" stopIfTrue="1">
      <formula>5</formula>
    </cfRule>
  </conditionalFormatting>
  <conditionalFormatting sqref="O21">
    <cfRule type="cellIs" priority="50" dxfId="0" operator="lessThan" stopIfTrue="1">
      <formula>5</formula>
    </cfRule>
  </conditionalFormatting>
  <conditionalFormatting sqref="O22">
    <cfRule type="cellIs" priority="51" dxfId="0" operator="lessThan" stopIfTrue="1">
      <formula>5</formula>
    </cfRule>
  </conditionalFormatting>
  <conditionalFormatting sqref="O23">
    <cfRule type="cellIs" priority="52" dxfId="0" operator="lessThan" stopIfTrue="1">
      <formula>5</formula>
    </cfRule>
  </conditionalFormatting>
  <conditionalFormatting sqref="O24">
    <cfRule type="cellIs" priority="53" dxfId="0" operator="lessThan" stopIfTrue="1">
      <formula>5</formula>
    </cfRule>
  </conditionalFormatting>
  <conditionalFormatting sqref="O25">
    <cfRule type="cellIs" priority="54" dxfId="0" operator="lessThan" stopIfTrue="1">
      <formula>5</formula>
    </cfRule>
  </conditionalFormatting>
  <conditionalFormatting sqref="O26">
    <cfRule type="cellIs" priority="55" dxfId="0" operator="lessThan" stopIfTrue="1">
      <formula>5</formula>
    </cfRule>
  </conditionalFormatting>
  <conditionalFormatting sqref="O27">
    <cfRule type="cellIs" priority="56" dxfId="0" operator="lessThan" stopIfTrue="1">
      <formula>5</formula>
    </cfRule>
  </conditionalFormatting>
  <conditionalFormatting sqref="O28">
    <cfRule type="cellIs" priority="57" dxfId="0" operator="lessThan" stopIfTrue="1">
      <formula>5</formula>
    </cfRule>
  </conditionalFormatting>
  <conditionalFormatting sqref="O29">
    <cfRule type="cellIs" priority="58" dxfId="0" operator="lessThan" stopIfTrue="1">
      <formula>5</formula>
    </cfRule>
  </conditionalFormatting>
  <conditionalFormatting sqref="O30">
    <cfRule type="cellIs" priority="59" dxfId="0" operator="lessThan" stopIfTrue="1">
      <formula>5</formula>
    </cfRule>
  </conditionalFormatting>
  <conditionalFormatting sqref="O31">
    <cfRule type="cellIs" priority="60" dxfId="0" operator="lessThan" stopIfTrue="1">
      <formula>5</formula>
    </cfRule>
  </conditionalFormatting>
  <conditionalFormatting sqref="O32">
    <cfRule type="cellIs" priority="61" dxfId="0" operator="lessThan" stopIfTrue="1">
      <formula>5</formula>
    </cfRule>
  </conditionalFormatting>
  <conditionalFormatting sqref="O33">
    <cfRule type="cellIs" priority="62" dxfId="0" operator="lessThan" stopIfTrue="1">
      <formula>5</formula>
    </cfRule>
  </conditionalFormatting>
  <conditionalFormatting sqref="O34">
    <cfRule type="cellIs" priority="63" dxfId="0" operator="lessThan" stopIfTrue="1">
      <formula>5</formula>
    </cfRule>
  </conditionalFormatting>
  <conditionalFormatting sqref="O35">
    <cfRule type="cellIs" priority="64" dxfId="0" operator="lessThan" stopIfTrue="1">
      <formula>5</formula>
    </cfRule>
  </conditionalFormatting>
  <conditionalFormatting sqref="M36">
    <cfRule type="cellIs" priority="65" dxfId="0" operator="lessThan" stopIfTrue="1">
      <formula>5</formula>
    </cfRule>
  </conditionalFormatting>
  <conditionalFormatting sqref="O36">
    <cfRule type="cellIs" priority="66" dxfId="0" operator="lessThan" stopIfTrue="1">
      <formula>5</formula>
    </cfRule>
  </conditionalFormatting>
  <conditionalFormatting sqref="M37">
    <cfRule type="cellIs" priority="67" dxfId="0" operator="lessThan" stopIfTrue="1">
      <formula>5</formula>
    </cfRule>
  </conditionalFormatting>
  <conditionalFormatting sqref="O37">
    <cfRule type="cellIs" priority="68" dxfId="0" operator="lessThan" stopIfTrue="1">
      <formula>5</formula>
    </cfRule>
  </conditionalFormatting>
  <conditionalFormatting sqref="M38">
    <cfRule type="cellIs" priority="69" dxfId="0" operator="lessThan" stopIfTrue="1">
      <formula>5</formula>
    </cfRule>
  </conditionalFormatting>
  <conditionalFormatting sqref="O38">
    <cfRule type="cellIs" priority="70" dxfId="0" operator="lessThan" stopIfTrue="1">
      <formula>5</formula>
    </cfRule>
  </conditionalFormatting>
  <conditionalFormatting sqref="M39">
    <cfRule type="cellIs" priority="71" dxfId="0" operator="lessThan" stopIfTrue="1">
      <formula>5</formula>
    </cfRule>
  </conditionalFormatting>
  <conditionalFormatting sqref="O39">
    <cfRule type="cellIs" priority="72" dxfId="0" operator="lessThan" stopIfTrue="1">
      <formula>5</formula>
    </cfRule>
  </conditionalFormatting>
  <conditionalFormatting sqref="M40">
    <cfRule type="cellIs" priority="73" dxfId="0" operator="lessThan" stopIfTrue="1">
      <formula>5</formula>
    </cfRule>
  </conditionalFormatting>
  <conditionalFormatting sqref="O40">
    <cfRule type="cellIs" priority="74" dxfId="0" operator="lessThan" stopIfTrue="1">
      <formula>5</formula>
    </cfRule>
  </conditionalFormatting>
  <conditionalFormatting sqref="M41">
    <cfRule type="cellIs" priority="75" dxfId="0" operator="lessThan" stopIfTrue="1">
      <formula>5</formula>
    </cfRule>
  </conditionalFormatting>
  <conditionalFormatting sqref="O41">
    <cfRule type="cellIs" priority="76" dxfId="0" operator="lessThan" stopIfTrue="1">
      <formula>5</formula>
    </cfRule>
  </conditionalFormatting>
  <conditionalFormatting sqref="M42">
    <cfRule type="cellIs" priority="77" dxfId="0" operator="lessThan" stopIfTrue="1">
      <formula>5</formula>
    </cfRule>
  </conditionalFormatting>
  <conditionalFormatting sqref="O42">
    <cfRule type="cellIs" priority="78" dxfId="0" operator="lessThan" stopIfTrue="1">
      <formula>5</formula>
    </cfRule>
  </conditionalFormatting>
  <conditionalFormatting sqref="M43">
    <cfRule type="cellIs" priority="79" dxfId="0" operator="lessThan" stopIfTrue="1">
      <formula>5</formula>
    </cfRule>
  </conditionalFormatting>
  <conditionalFormatting sqref="O43">
    <cfRule type="cellIs" priority="80" dxfId="0" operator="lessThan" stopIfTrue="1">
      <formula>5</formula>
    </cfRule>
  </conditionalFormatting>
  <conditionalFormatting sqref="M44">
    <cfRule type="cellIs" priority="81" dxfId="0" operator="lessThan" stopIfTrue="1">
      <formula>5</formula>
    </cfRule>
  </conditionalFormatting>
  <conditionalFormatting sqref="O44">
    <cfRule type="cellIs" priority="82" dxfId="0" operator="lessThan" stopIfTrue="1">
      <formula>5</formula>
    </cfRule>
  </conditionalFormatting>
  <conditionalFormatting sqref="K3">
    <cfRule type="cellIs" priority="83" dxfId="0" operator="lessThan" stopIfTrue="1">
      <formula>5</formula>
    </cfRule>
  </conditionalFormatting>
  <conditionalFormatting sqref="K4">
    <cfRule type="cellIs" priority="84" dxfId="0" operator="lessThan" stopIfTrue="1">
      <formula>5</formula>
    </cfRule>
  </conditionalFormatting>
  <conditionalFormatting sqref="K5">
    <cfRule type="cellIs" priority="85" dxfId="0" operator="lessThan" stopIfTrue="1">
      <formula>5</formula>
    </cfRule>
  </conditionalFormatting>
  <conditionalFormatting sqref="K6">
    <cfRule type="cellIs" priority="86" dxfId="0" operator="lessThan" stopIfTrue="1">
      <formula>5</formula>
    </cfRule>
  </conditionalFormatting>
  <conditionalFormatting sqref="K7">
    <cfRule type="cellIs" priority="87" dxfId="0" operator="lessThan" stopIfTrue="1">
      <formula>5</formula>
    </cfRule>
  </conditionalFormatting>
  <conditionalFormatting sqref="K8">
    <cfRule type="cellIs" priority="88" dxfId="0" operator="lessThan" stopIfTrue="1">
      <formula>5</formula>
    </cfRule>
  </conditionalFormatting>
  <conditionalFormatting sqref="K9">
    <cfRule type="cellIs" priority="89" dxfId="0" operator="lessThan" stopIfTrue="1">
      <formula>5</formula>
    </cfRule>
  </conditionalFormatting>
  <conditionalFormatting sqref="K10">
    <cfRule type="cellIs" priority="90" dxfId="0" operator="lessThan" stopIfTrue="1">
      <formula>5</formula>
    </cfRule>
  </conditionalFormatting>
  <conditionalFormatting sqref="K11">
    <cfRule type="cellIs" priority="91" dxfId="0" operator="lessThan" stopIfTrue="1">
      <formula>5</formula>
    </cfRule>
  </conditionalFormatting>
  <conditionalFormatting sqref="K12">
    <cfRule type="cellIs" priority="92" dxfId="0" operator="lessThan" stopIfTrue="1">
      <formula>5</formula>
    </cfRule>
  </conditionalFormatting>
  <conditionalFormatting sqref="K13">
    <cfRule type="cellIs" priority="93" dxfId="0" operator="lessThan" stopIfTrue="1">
      <formula>5</formula>
    </cfRule>
  </conditionalFormatting>
  <conditionalFormatting sqref="K15">
    <cfRule type="cellIs" priority="94" dxfId="0" operator="lessThan" stopIfTrue="1">
      <formula>5</formula>
    </cfRule>
  </conditionalFormatting>
  <conditionalFormatting sqref="K16">
    <cfRule type="cellIs" priority="95" dxfId="0" operator="lessThan" stopIfTrue="1">
      <formula>5</formula>
    </cfRule>
  </conditionalFormatting>
  <conditionalFormatting sqref="K17">
    <cfRule type="cellIs" priority="96" dxfId="0" operator="lessThan" stopIfTrue="1">
      <formula>5</formula>
    </cfRule>
  </conditionalFormatting>
  <conditionalFormatting sqref="K18">
    <cfRule type="cellIs" priority="97" dxfId="0" operator="lessThan" stopIfTrue="1">
      <formula>5</formula>
    </cfRule>
  </conditionalFormatting>
  <conditionalFormatting sqref="K19">
    <cfRule type="cellIs" priority="98" dxfId="0" operator="lessThan" stopIfTrue="1">
      <formula>5</formula>
    </cfRule>
  </conditionalFormatting>
  <conditionalFormatting sqref="K20">
    <cfRule type="cellIs" priority="99" dxfId="0" operator="lessThan" stopIfTrue="1">
      <formula>5</formula>
    </cfRule>
  </conditionalFormatting>
  <conditionalFormatting sqref="K21">
    <cfRule type="cellIs" priority="100" dxfId="0" operator="lessThan" stopIfTrue="1">
      <formula>5</formula>
    </cfRule>
  </conditionalFormatting>
  <conditionalFormatting sqref="K22">
    <cfRule type="cellIs" priority="101" dxfId="0" operator="lessThan" stopIfTrue="1">
      <formula>5</formula>
    </cfRule>
  </conditionalFormatting>
  <conditionalFormatting sqref="K23">
    <cfRule type="cellIs" priority="102" dxfId="0" operator="lessThan" stopIfTrue="1">
      <formula>5</formula>
    </cfRule>
  </conditionalFormatting>
  <conditionalFormatting sqref="K24">
    <cfRule type="cellIs" priority="103" dxfId="0" operator="lessThan" stopIfTrue="1">
      <formula>5</formula>
    </cfRule>
  </conditionalFormatting>
  <conditionalFormatting sqref="K25">
    <cfRule type="cellIs" priority="104" dxfId="0" operator="lessThan" stopIfTrue="1">
      <formula>5</formula>
    </cfRule>
  </conditionalFormatting>
  <conditionalFormatting sqref="K26">
    <cfRule type="cellIs" priority="105" dxfId="0" operator="lessThan" stopIfTrue="1">
      <formula>5</formula>
    </cfRule>
  </conditionalFormatting>
  <conditionalFormatting sqref="K27">
    <cfRule type="cellIs" priority="106" dxfId="0" operator="lessThan" stopIfTrue="1">
      <formula>5</formula>
    </cfRule>
  </conditionalFormatting>
  <conditionalFormatting sqref="K28">
    <cfRule type="cellIs" priority="107" dxfId="0" operator="lessThan" stopIfTrue="1">
      <formula>5</formula>
    </cfRule>
  </conditionalFormatting>
  <conditionalFormatting sqref="K29">
    <cfRule type="cellIs" priority="108" dxfId="0" operator="lessThan" stopIfTrue="1">
      <formula>5</formula>
    </cfRule>
  </conditionalFormatting>
  <conditionalFormatting sqref="K30">
    <cfRule type="cellIs" priority="109" dxfId="0" operator="lessThan" stopIfTrue="1">
      <formula>5</formula>
    </cfRule>
  </conditionalFormatting>
  <conditionalFormatting sqref="K31">
    <cfRule type="cellIs" priority="110" dxfId="0" operator="lessThan" stopIfTrue="1">
      <formula>5</formula>
    </cfRule>
  </conditionalFormatting>
  <conditionalFormatting sqref="K32">
    <cfRule type="cellIs" priority="111" dxfId="0" operator="lessThan" stopIfTrue="1">
      <formula>5</formula>
    </cfRule>
  </conditionalFormatting>
  <conditionalFormatting sqref="K33">
    <cfRule type="cellIs" priority="112" dxfId="0" operator="lessThan" stopIfTrue="1">
      <formula>5</formula>
    </cfRule>
  </conditionalFormatting>
  <conditionalFormatting sqref="K34">
    <cfRule type="cellIs" priority="113" dxfId="0" operator="lessThan" stopIfTrue="1">
      <formula>5</formula>
    </cfRule>
  </conditionalFormatting>
  <conditionalFormatting sqref="K35">
    <cfRule type="cellIs" priority="114" dxfId="0" operator="lessThan" stopIfTrue="1">
      <formula>5</formula>
    </cfRule>
  </conditionalFormatting>
  <conditionalFormatting sqref="K36">
    <cfRule type="cellIs" priority="115" dxfId="0" operator="lessThan" stopIfTrue="1">
      <formula>5</formula>
    </cfRule>
  </conditionalFormatting>
  <conditionalFormatting sqref="K37">
    <cfRule type="cellIs" priority="116" dxfId="0" operator="lessThan" stopIfTrue="1">
      <formula>5</formula>
    </cfRule>
  </conditionalFormatting>
  <conditionalFormatting sqref="K38">
    <cfRule type="cellIs" priority="117" dxfId="0" operator="lessThan" stopIfTrue="1">
      <formula>5</formula>
    </cfRule>
  </conditionalFormatting>
  <conditionalFormatting sqref="K39">
    <cfRule type="cellIs" priority="118" dxfId="0" operator="lessThan" stopIfTrue="1">
      <formula>5</formula>
    </cfRule>
  </conditionalFormatting>
  <conditionalFormatting sqref="K40">
    <cfRule type="cellIs" priority="119" dxfId="0" operator="lessThan" stopIfTrue="1">
      <formula>5</formula>
    </cfRule>
  </conditionalFormatting>
  <conditionalFormatting sqref="K41">
    <cfRule type="cellIs" priority="120" dxfId="0" operator="lessThan" stopIfTrue="1">
      <formula>5</formula>
    </cfRule>
  </conditionalFormatting>
  <conditionalFormatting sqref="K42">
    <cfRule type="cellIs" priority="121" dxfId="0" operator="lessThan" stopIfTrue="1">
      <formula>5</formula>
    </cfRule>
  </conditionalFormatting>
  <conditionalFormatting sqref="K43">
    <cfRule type="cellIs" priority="122" dxfId="0" operator="lessThan" stopIfTrue="1">
      <formula>5</formula>
    </cfRule>
  </conditionalFormatting>
  <conditionalFormatting sqref="K44">
    <cfRule type="cellIs" priority="123" dxfId="0" operator="lessThan" stopIfTrue="1">
      <formula>5</formula>
    </cfRule>
  </conditionalFormatting>
  <conditionalFormatting sqref="M14">
    <cfRule type="cellIs" priority="124" dxfId="0" operator="lessThan" stopIfTrue="1">
      <formula>5</formula>
    </cfRule>
  </conditionalFormatting>
  <conditionalFormatting sqref="O14">
    <cfRule type="cellIs" priority="125" dxfId="0" operator="lessThan" stopIfTrue="1">
      <formula>5</formula>
    </cfRule>
  </conditionalFormatting>
  <conditionalFormatting sqref="K14">
    <cfRule type="cellIs" priority="126" dxfId="0" operator="lessThan" stopIfTrue="1">
      <formula>5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Diniz</dc:creator>
  <cp:keywords/>
  <dc:description/>
  <cp:lastModifiedBy/>
  <dcterms:created xsi:type="dcterms:W3CDTF">2009-10-07T09:50:45Z</dcterms:created>
  <dcterms:modified xsi:type="dcterms:W3CDTF">2015-12-14T22:51:12Z</dcterms:modified>
  <cp:category/>
  <cp:version/>
  <cp:contentType/>
  <cp:contentStatus/>
  <cp:revision>352</cp:revision>
</cp:coreProperties>
</file>